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9320" windowHeight="8445" activeTab="3"/>
  </bookViews>
  <sheets>
    <sheet name="bieu 5" sheetId="1" r:id="rId1"/>
    <sheet name="bIEU 6" sheetId="2" r:id="rId2"/>
    <sheet name="BIEU 7" sheetId="3" r:id="rId3"/>
    <sheet name="bieu 8" sheetId="4" r:id="rId4"/>
  </sheets>
  <definedNames>
    <definedName name="chuong_pl_7_name_name" localSheetId="2">'BIEU 7'!$A$1</definedName>
    <definedName name="chuong_pl_8_name_name" localSheetId="3">'bieu 8'!$A$1</definedName>
  </definedNames>
  <calcPr fullCalcOnLoad="1"/>
</workbook>
</file>

<file path=xl/sharedStrings.xml><?xml version="1.0" encoding="utf-8"?>
<sst xmlns="http://schemas.openxmlformats.org/spreadsheetml/2006/main" count="301" uniqueCount="210">
  <si>
    <t>Biểu mẫu số 5</t>
  </si>
  <si>
    <t>STT</t>
  </si>
  <si>
    <t>Nội dung</t>
  </si>
  <si>
    <t>Chia theo khối lớp</t>
  </si>
  <si>
    <t>Lớp 1</t>
  </si>
  <si>
    <t>Lớp 2</t>
  </si>
  <si>
    <t>Lớp 3</t>
  </si>
  <si>
    <t>Lớp 4</t>
  </si>
  <si>
    <t>Lớp 5</t>
  </si>
  <si>
    <t>I</t>
  </si>
  <si>
    <t>Điều kiện tuyển sinh</t>
  </si>
  <si>
    <t>II</t>
  </si>
  <si>
    <t>Chương trình giáo dục mà cơ sở giáo dục tuân thủ</t>
  </si>
  <si>
    <t>35 tuần thực học</t>
  </si>
  <si>
    <t>III</t>
  </si>
  <si>
    <t>Yêu cầu về phối hợp giữa cơ sở giáo dục và gia đình.</t>
  </si>
  <si>
    <t>Yêu cầu về thái độ học tập của học sinh</t>
  </si>
  <si>
    <t>- Họp Cha Mẹ học sinh 3 lần/ năm</t>
  </si>
  <si>
    <t>-Thực hiện nghiêm túc các Nội quy của nhà trường</t>
  </si>
  <si>
    <t>IV</t>
  </si>
  <si>
    <t>V</t>
  </si>
  <si>
    <t>Các hoạt động hỗ trợ học tập, sinh hoạt của học sinh ở cơ sở giáo dục</t>
  </si>
  <si>
    <t>- Hỗ trợ học sinh có hoàn cảnh khó khăn. Học sinh thuộc diện chính sách theo quy định. (từ nguồn của Hội chữ thập đỏ, Hội khuyến học, các mạnh thường quân ... )</t>
  </si>
  <si>
    <t>VI</t>
  </si>
  <si>
    <t>VII</t>
  </si>
  <si>
    <t>Kết quả đạo đức, học tập, sức khỏe của học sinh dự kiến đạt được</t>
  </si>
  <si>
    <t>- Đạt năng lực, phẩm chất.</t>
  </si>
  <si>
    <t>- Sức khoẻ tốt.</t>
  </si>
  <si>
    <t>- 98% trở lên học sinh hoàn thành chương trình lớp học</t>
  </si>
  <si>
    <t>VIII</t>
  </si>
  <si>
    <t>Khả năng học tập tiếp tục của học sinh</t>
  </si>
  <si>
    <t>- 98% trở lên học sinh hoàn thành chương trình lớp học đối với học sinh lớp 1,2,3,4.</t>
  </si>
  <si>
    <t>- 100% học sinh hoàn thành chương trình bậc Tiểu học</t>
  </si>
  <si>
    <t>                                                </t>
  </si>
  <si>
    <t>HIỆU TRƯỞNG</t>
  </si>
  <si>
    <t>Biểu mẫu số 6</t>
  </si>
  <si>
    <t>Tổng số</t>
  </si>
  <si>
    <t>Chia ra theo khối lớp</t>
  </si>
  <si>
    <t>Tổng số học sinh</t>
  </si>
  <si>
    <t>1</t>
  </si>
  <si>
    <t>2</t>
  </si>
  <si>
    <t>3</t>
  </si>
  <si>
    <t>4</t>
  </si>
  <si>
    <t>a</t>
  </si>
  <si>
    <t>b</t>
  </si>
  <si>
    <t>c</t>
  </si>
  <si>
    <t>5</t>
  </si>
  <si>
    <t>6</t>
  </si>
  <si>
    <t>Tin học</t>
  </si>
  <si>
    <t>7</t>
  </si>
  <si>
    <t>8</t>
  </si>
  <si>
    <t>9</t>
  </si>
  <si>
    <t>Âm nhạc</t>
  </si>
  <si>
    <t>Thể dục</t>
  </si>
  <si>
    <t>Biểu mẫu 07</t>
  </si>
  <si>
    <t>Số lượng</t>
  </si>
  <si>
    <t>Bình quân</t>
  </si>
  <si>
    <t>Số phòng học/số lớp</t>
  </si>
  <si>
    <t>Loại phòng học</t>
  </si>
  <si>
    <t>-</t>
  </si>
  <si>
    <t>Phòng học kiên cố</t>
  </si>
  <si>
    <t>Phòng học bán kiên cố</t>
  </si>
  <si>
    <t>Phòng học tạm</t>
  </si>
  <si>
    <t>Phòng học nhờ, mượn</t>
  </si>
  <si>
    <t>Số điểm trường lẻ</t>
  </si>
  <si>
    <t>Tổng diện tích các phòng</t>
  </si>
  <si>
    <t>Số bộ/lớp</t>
  </si>
  <si>
    <t>Tổng số thiết bị dạy học tối thiểu hiện có theo quy định</t>
  </si>
  <si>
    <t>1.1</t>
  </si>
  <si>
    <t>Khối lớp 1</t>
  </si>
  <si>
    <t>1.2</t>
  </si>
  <si>
    <t>Khối lớp 2</t>
  </si>
  <si>
    <t>1.3</t>
  </si>
  <si>
    <t>Khối lớp 3</t>
  </si>
  <si>
    <t>1.4</t>
  </si>
  <si>
    <t>Khối lớp 4</t>
  </si>
  <si>
    <t>1.5</t>
  </si>
  <si>
    <t>Khối lớp 5</t>
  </si>
  <si>
    <t>Tổng số thiết bị dạy học tối thiểu còn thiếu so với quy định</t>
  </si>
  <si>
    <t>2.1</t>
  </si>
  <si>
    <t>2.2</t>
  </si>
  <si>
    <t>2.3</t>
  </si>
  <si>
    <t>2.4</t>
  </si>
  <si>
    <t>2.5</t>
  </si>
  <si>
    <t>Số học sinh/bộ</t>
  </si>
  <si>
    <t>IX</t>
  </si>
  <si>
    <t>Tổng số thiết bị dùng chung khác</t>
  </si>
  <si>
    <t>Số thiết bị/lớp</t>
  </si>
  <si>
    <t>Ti vi</t>
  </si>
  <si>
    <t>Cát xét</t>
  </si>
  <si>
    <t>Đầu Video/đầu đĩa</t>
  </si>
  <si>
    <t>Máy chiếu OverHead/projector/vật thể</t>
  </si>
  <si>
    <t>Thiết bị khác...</t>
  </si>
  <si>
    <t>…..</t>
  </si>
  <si>
    <t>X</t>
  </si>
  <si>
    <t>Nhà bếp</t>
  </si>
  <si>
    <t>XI</t>
  </si>
  <si>
    <t>Nhà ăn</t>
  </si>
  <si>
    <t>Số chỗ</t>
  </si>
  <si>
    <t>Diện tích bình quân/chỗ</t>
  </si>
  <si>
    <t>XII</t>
  </si>
  <si>
    <t>Phòng nghỉ cho học sinh bán trú</t>
  </si>
  <si>
    <t>XIII</t>
  </si>
  <si>
    <t>Khu nội trú</t>
  </si>
  <si>
    <t>XIV</t>
  </si>
  <si>
    <t>Nhà vệ sinh</t>
  </si>
  <si>
    <t>Dùng cho giáo viên</t>
  </si>
  <si>
    <t>Dùng cho học sinh</t>
  </si>
  <si>
    <t>Chung</t>
  </si>
  <si>
    <t>Nam/Nữ</t>
  </si>
  <si>
    <t>Đạt chuẩn vệ sinh*</t>
  </si>
  <si>
    <t>Chưa đạt chuẩn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</si>
  <si>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</si>
  <si>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</si>
  <si>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</si>
  <si>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</si>
  <si>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</si>
  <si>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</si>
  <si>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</si>
  <si>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</si>
  <si>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</si>
  <si>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</si>
  <si>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</si>
  <si>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</si>
  <si>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Biểu mẫu số 8</t>
  </si>
  <si>
    <t>Trình độ đào tạo</t>
  </si>
  <si>
    <t>Hạng chức danh nghề nghiệp</t>
  </si>
  <si>
    <t>Chuẩn nghề nghiệp</t>
  </si>
  <si>
    <t>TS</t>
  </si>
  <si>
    <t>ThS</t>
  </si>
  <si>
    <t>ĐH</t>
  </si>
  <si>
    <t>CĐ</t>
  </si>
  <si>
    <t>TC</t>
  </si>
  <si>
    <t>Dưới TC</t>
  </si>
  <si>
    <t>Hạng IV</t>
  </si>
  <si>
    <t>Hạng III</t>
  </si>
  <si>
    <t>Hạng II</t>
  </si>
  <si>
    <t>Xuất sắc</t>
  </si>
  <si>
    <t>Khá</t>
  </si>
  <si>
    <t>Trung bình</t>
  </si>
  <si>
    <t>Kém</t>
  </si>
  <si>
    <t>Giáo viên</t>
  </si>
  <si>
    <t>Trong đó số giáo viên chuyên biệt:</t>
  </si>
  <si>
    <t>Tiếng dân tộc</t>
  </si>
  <si>
    <t>Ngoại ngữ</t>
  </si>
  <si>
    <t>Mỹ thuật</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</si>
  <si>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</si>
  <si>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</si>
  <si>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</si>
  <si>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</si>
  <si>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</si>
  <si>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</si>
  <si>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</si>
  <si>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</si>
  <si>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</si>
  <si>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</si>
  <si>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công nghệ thông tin</t>
  </si>
  <si>
    <t>Nhân viên hỗ trợ giáo dục người khuyết tật</t>
  </si>
  <si>
    <t>+ Tốt: (tỷ lệ%:)</t>
  </si>
  <si>
    <t>Tổng hợp kết quả cuối năm</t>
  </si>
  <si>
    <t>+ Đạt: (tỷ lệ%:)</t>
  </si>
  <si>
    <t>Hoàn thành tốt (tỷ lệ :)</t>
  </si>
  <si>
    <t>Hoàn thành (tỷ lệ :)</t>
  </si>
  <si>
    <t>Chưa hoàn thành (tỷ lệ :)</t>
  </si>
  <si>
    <r>
      <t>THÔNG BÁO</t>
    </r>
    <r>
      <rPr>
        <b/>
        <i/>
        <sz val="14"/>
        <color indexed="63"/>
        <rFont val="Times New Roman"/>
        <family val="1"/>
      </rPr>
      <t xml:space="preserve">         </t>
    </r>
  </si>
  <si>
    <t>Số HS học 2 buổi/ngày (tỷ lệ %:)</t>
  </si>
  <si>
    <r>
      <t>Số m</t>
    </r>
    <r>
      <rPr>
        <vertAlign val="superscript"/>
        <sz val="12"/>
        <color indexed="8"/>
        <rFont val="Times New Roman"/>
        <family val="1"/>
      </rPr>
      <t>2</t>
    </r>
    <r>
      <rPr>
        <sz val="12"/>
        <color indexed="8"/>
        <rFont val="Times New Roman"/>
        <family val="1"/>
      </rPr>
      <t>/học sinh</t>
    </r>
  </si>
  <si>
    <r>
      <t>Tổng diện tích đất </t>
    </r>
    <r>
      <rPr>
        <sz val="12"/>
        <color indexed="8"/>
        <rFont val="Times New Roman"/>
        <family val="1"/>
      </rPr>
      <t>(m</t>
    </r>
    <r>
      <rPr>
        <vertAlign val="superscript"/>
        <sz val="12"/>
        <color indexed="8"/>
        <rFont val="Times New Roman"/>
        <family val="1"/>
      </rPr>
      <t>2</t>
    </r>
    <r>
      <rPr>
        <sz val="12"/>
        <color indexed="8"/>
        <rFont val="Times New Roman"/>
        <family val="1"/>
      </rPr>
      <t>)</t>
    </r>
  </si>
  <si>
    <r>
      <t>Diện tích sân chơi, bãi tập </t>
    </r>
    <r>
      <rPr>
        <sz val="12"/>
        <color indexed="8"/>
        <rFont val="Times New Roman"/>
        <family val="1"/>
      </rPr>
      <t>(m</t>
    </r>
    <r>
      <rPr>
        <vertAlign val="superscript"/>
        <sz val="12"/>
        <color indexed="8"/>
        <rFont val="Times New Roman"/>
        <family val="1"/>
      </rPr>
      <t>2</t>
    </r>
    <r>
      <rPr>
        <sz val="12"/>
        <color indexed="8"/>
        <rFont val="Times New Roman"/>
        <family val="1"/>
      </rPr>
      <t>)</t>
    </r>
  </si>
  <si>
    <r>
      <t>Diện tích phòng học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</si>
  <si>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</si>
  <si>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phòng giáo dục thể chất hoặc nhà đa năng (m</t>
    </r>
    <r>
      <rPr>
        <i/>
        <vertAlign val="superscript"/>
        <sz val="12"/>
        <color indexed="8"/>
        <rFont val="Times New Roman"/>
        <family val="1"/>
      </rPr>
      <t>2</t>
    </r>
    <r>
      <rPr>
        <i/>
        <sz val="12"/>
        <color indexed="8"/>
        <rFont val="Times New Roman"/>
        <family val="1"/>
      </rPr>
      <t>)</t>
    </r>
  </si>
  <si>
    <r>
      <t>Diện tích phòng giáo dục nghệ thuật (m</t>
    </r>
    <r>
      <rPr>
        <i/>
        <vertAlign val="superscript"/>
        <sz val="12"/>
        <color indexed="8"/>
        <rFont val="Times New Roman"/>
        <family val="1"/>
      </rPr>
      <t>2</t>
    </r>
    <r>
      <rPr>
        <i/>
        <sz val="12"/>
        <color indexed="8"/>
        <rFont val="Times New Roman"/>
        <family val="1"/>
      </rPr>
      <t>)</t>
    </r>
  </si>
  <si>
    <r>
      <t>Diện tích phòng ngoại ngữ (m</t>
    </r>
    <r>
      <rPr>
        <i/>
        <vertAlign val="superscript"/>
        <sz val="12"/>
        <color indexed="8"/>
        <rFont val="Times New Roman"/>
        <family val="1"/>
      </rPr>
      <t>2</t>
    </r>
    <r>
      <rPr>
        <i/>
        <sz val="12"/>
        <color indexed="8"/>
        <rFont val="Times New Roman"/>
        <family val="1"/>
      </rPr>
      <t>)</t>
    </r>
  </si>
  <si>
    <r>
      <t>Diện tích phòng học tin học (m</t>
    </r>
    <r>
      <rPr>
        <i/>
        <vertAlign val="superscript"/>
        <sz val="12"/>
        <color indexed="8"/>
        <rFont val="Times New Roman"/>
        <family val="1"/>
      </rPr>
      <t>2</t>
    </r>
    <r>
      <rPr>
        <i/>
        <sz val="12"/>
        <color indexed="8"/>
        <rFont val="Times New Roman"/>
        <family val="1"/>
      </rPr>
      <t>)</t>
    </r>
  </si>
  <si>
    <r>
      <t>Diện tích phòng thiết bị giáo dục (m</t>
    </r>
    <r>
      <rPr>
        <i/>
        <vertAlign val="superscript"/>
        <sz val="12"/>
        <color indexed="8"/>
        <rFont val="Times New Roman"/>
        <family val="1"/>
      </rPr>
      <t>2</t>
    </r>
    <r>
      <rPr>
        <i/>
        <sz val="12"/>
        <color indexed="8"/>
        <rFont val="Times New Roman"/>
        <family val="1"/>
      </rPr>
      <t>)</t>
    </r>
  </si>
  <si>
    <r>
      <t>Diện tích phòng hỗ trợ giáo dục học sinh khuyết tật học hòa nhập (m</t>
    </r>
    <r>
      <rPr>
        <i/>
        <vertAlign val="superscript"/>
        <sz val="12"/>
        <color indexed="8"/>
        <rFont val="Times New Roman"/>
        <family val="1"/>
      </rPr>
      <t>2</t>
    </r>
    <r>
      <rPr>
        <i/>
        <sz val="12"/>
        <color indexed="8"/>
        <rFont val="Times New Roman"/>
        <family val="1"/>
      </rPr>
      <t>)</t>
    </r>
  </si>
  <si>
    <r>
      <t>Diện tích phòng truyền thống và hoạt động Đội (m</t>
    </r>
    <r>
      <rPr>
        <i/>
        <vertAlign val="superscript"/>
        <sz val="12"/>
        <color indexed="8"/>
        <rFont val="Times New Roman"/>
        <family val="1"/>
      </rPr>
      <t>2</t>
    </r>
    <r>
      <rPr>
        <i/>
        <sz val="12"/>
        <color indexed="8"/>
        <rFont val="Times New Roman"/>
        <family val="1"/>
      </rPr>
      <t>)</t>
    </r>
  </si>
  <si>
    <r>
      <t>Tổng số thiết bị dạy học tối thiểu </t>
    </r>
    <r>
      <rPr>
        <sz val="12"/>
        <color indexed="8"/>
        <rFont val="Times New Roman"/>
        <family val="1"/>
      </rPr>
      <t>(Đơn vị tính: bộ)</t>
    </r>
  </si>
  <si>
    <r>
      <t>Tổng số máy vi tính đang được sử dụng phục vụ học tập </t>
    </r>
    <r>
      <rPr>
        <sz val="12"/>
        <color indexed="8"/>
        <rFont val="Times New Roman"/>
        <family val="1"/>
      </rPr>
      <t>(Đơn vị tính: bộ)</t>
    </r>
  </si>
  <si>
    <r>
      <t>Số lượng(m</t>
    </r>
    <r>
      <rPr>
        <vertAlign val="superscript"/>
        <sz val="12"/>
        <color indexed="8"/>
        <rFont val="Times New Roman"/>
        <family val="1"/>
      </rPr>
      <t>2</t>
    </r>
    <r>
      <rPr>
        <sz val="12"/>
        <color indexed="8"/>
        <rFont val="Times New Roman"/>
        <family val="1"/>
      </rPr>
      <t>)</t>
    </r>
  </si>
  <si>
    <r>
      <t>Số lượng phòng, tổng diện tích (m</t>
    </r>
    <r>
      <rPr>
        <vertAlign val="superscript"/>
        <sz val="12"/>
        <color indexed="8"/>
        <rFont val="Times New Roman"/>
        <family val="1"/>
      </rPr>
      <t>2</t>
    </r>
    <r>
      <rPr>
        <sz val="12"/>
        <color indexed="8"/>
        <rFont val="Times New Roman"/>
        <family val="1"/>
      </rPr>
      <t>)</t>
    </r>
  </si>
  <si>
    <r>
      <t>Số m</t>
    </r>
    <r>
      <rPr>
        <vertAlign val="superscript"/>
        <sz val="12"/>
        <color indexed="8"/>
        <rFont val="Times New Roman"/>
        <family val="1"/>
      </rPr>
      <t>2</t>
    </r>
    <r>
      <rPr>
        <sz val="12"/>
        <color indexed="8"/>
        <rFont val="Times New Roman"/>
        <family val="1"/>
      </rPr>
      <t>/học sinh</t>
    </r>
  </si>
  <si>
    <r>
      <t>(*Theo Thông tư số </t>
    </r>
    <r>
      <rPr>
        <i/>
        <sz val="12"/>
        <color indexed="30"/>
        <rFont val="Times New Roman"/>
        <family val="1"/>
      </rPr>
      <t>41/2010/TT-BGDĐT</t>
    </r>
    <r>
      <rPr>
        <i/>
        <sz val="12"/>
        <color indexed="8"/>
        <rFont val="Times New Roman"/>
        <family val="1"/>
      </rPr>
      <t> ngày 30/12/2010 của Bộ GDĐT ban hành Điều lệ trường tiểu học và Thông tư số </t>
    </r>
    <r>
      <rPr>
        <i/>
        <sz val="12"/>
        <color indexed="30"/>
        <rFont val="Times New Roman"/>
        <family val="1"/>
      </rPr>
      <t>27/2011/TT-BYT</t>
    </r>
    <r>
      <rPr>
        <i/>
        <sz val="12"/>
        <color indexed="8"/>
        <rFont val="Times New Roman"/>
        <family val="1"/>
      </rPr>
      <t> ngày 24/6/2011 của Bộ Y tế ban hành quy chuẩn kỹ thuật quốc gia về nhà tiêu- điều kiện bảo đảm hợp vệ sinh).</t>
    </r>
  </si>
  <si>
    <t>Nhân viên Bảo vệ</t>
  </si>
  <si>
    <t>Tổng số giáo viên, CBQL và nhân viên</t>
  </si>
  <si>
    <t>PHÒNG  GD&amp; ĐT LẠC SƠN</t>
  </si>
  <si>
    <t>TRƯỜNG  TH&amp;THCS VŨ LÂM</t>
  </si>
  <si>
    <t>Công khai thông tin chất lượng giáo dục tiểu học thực tế, năm học 2017-2018</t>
  </si>
  <si>
    <t xml:space="preserve"> </t>
  </si>
  <si>
    <t>Số học sinh chia theo năng lực, phẩm chất</t>
  </si>
  <si>
    <t>+ Cần cố gắng: (tỷ lệ%:)</t>
  </si>
  <si>
    <t>Số học sinh chia theo kết quả học tập</t>
  </si>
  <si>
    <t>Lê lớp (tỷ lệ :%)</t>
  </si>
  <si>
    <t>Học sinh được khen thưởng cấp trường (tỷ lệ :%)</t>
  </si>
  <si>
    <t>Học sinh được cấp tren khen thưởng (tỷ lệ :%)</t>
  </si>
  <si>
    <t>Ở lại lớp (tỷ lệ :%)</t>
  </si>
  <si>
    <t>Số HS đã HTCT TH (tỷ lệ:%)</t>
  </si>
  <si>
    <t>14/14</t>
  </si>
  <si>
    <t>1,2</t>
  </si>
  <si>
    <t>TRƯỜNG TH&amp;THCS VŨ LÂM</t>
  </si>
  <si>
    <t>PHÒNG  GD&amp;ĐT LẠC SƠN</t>
  </si>
  <si>
    <t>Cam kết chất lượng giáo dục của trường tiểu học, năm học 2018-2019</t>
  </si>
  <si>
    <t>Vũ Lâm, ngày ……. tháng 6 năm 2018</t>
  </si>
  <si>
    <r>
      <t>Công khai thông tin cơ sở vật chất của trường tiểu học</t>
    </r>
    <r>
      <rPr>
        <b/>
        <sz val="14"/>
        <color indexed="63"/>
        <rFont val="Times New Roman"/>
        <family val="1"/>
      </rPr>
      <t xml:space="preserve"> năm học 2018-2019</t>
    </r>
  </si>
  <si>
    <t xml:space="preserve">Công khai thông tin về đội ngũ nhà giáo, cán bộ quản lý và nhân viên của trường tiểu học </t>
  </si>
  <si>
    <t>Năm học: 2018-2019</t>
  </si>
  <si>
    <t>Vũ Lâm, ngày  ….. tháng 9 năm 2018</t>
  </si>
  <si>
    <t>Vũ Lâm, ngày ... tháng 9  năm 2018</t>
  </si>
  <si>
    <t>Vũ Lâm, ngày ……. tháng 9 năm 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</si>
</sst>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
    <numFmt numFmtId="171" formatCode="0.000000"/>
    <numFmt numFmtId="172" formatCode="0.00000"/>
    <numFmt numFmtId="173" formatCode="0.0000000"/>
    <numFmt numFmtId="174" formatCode="0.00000000"/>
  </numFmts>
  <fonts count="65">
    <font>
      <sz val="12"/>
      <name val="Times New Roman"/>
      <family val="0"/>
    </font>
    <font>
      <sz val="14"/>
      <name val="Times New Roman"/>
      <family val="1"/>
    </font>
    <font>
      <sz val="13"/>
      <name val="Times New Roman"/>
      <family val="1"/>
    </font>
    <font>
      <b/>
      <sz val="14"/>
      <name val="Times New Roman"/>
      <family val="1"/>
    </font>
    <font>
      <b/>
      <i/>
      <sz val="12"/>
      <color indexed="63"/>
      <name val="Times New Roman"/>
      <family val="1"/>
    </font>
    <font>
      <sz val="6.5"/>
      <color indexed="63"/>
      <name val="Tahoma"/>
      <family val="2"/>
    </font>
    <font>
      <b/>
      <sz val="12"/>
      <color indexed="63"/>
      <name val="Times New Roman"/>
      <family val="1"/>
    </font>
    <font>
      <sz val="8"/>
      <name val="Times New Roman"/>
      <family val="1"/>
    </font>
    <font>
      <sz val="12"/>
      <color indexed="63"/>
      <name val="Times New Roman"/>
      <family val="1"/>
    </font>
    <font>
      <sz val="13.5"/>
      <color indexed="63"/>
      <name val="Times New Roman"/>
      <family val="1"/>
    </font>
    <font>
      <i/>
      <sz val="14"/>
      <color indexed="8"/>
      <name val="Times New Roman"/>
      <family val="1"/>
    </font>
    <font>
      <b/>
      <sz val="14"/>
      <color indexed="8"/>
      <name val="Times New Roman"/>
      <family val="1"/>
    </font>
    <font>
      <i/>
      <sz val="10"/>
      <color indexed="8"/>
      <name val="Times New Roman"/>
      <family val="1"/>
    </font>
    <font>
      <b/>
      <sz val="11"/>
      <color indexed="63"/>
      <name val="Times New Roman"/>
      <family val="1"/>
    </font>
    <font>
      <b/>
      <sz val="10"/>
      <color indexed="8"/>
      <name val="Times New Roman"/>
      <family val="1"/>
    </font>
    <font>
      <sz val="10"/>
      <color indexed="8"/>
      <name val="Times New Roman"/>
      <family val="1"/>
    </font>
    <font>
      <b/>
      <sz val="12"/>
      <color indexed="8"/>
      <name val="Times New Roman"/>
      <family val="1"/>
    </font>
    <font>
      <b/>
      <sz val="12"/>
      <name val="Times New Roman"/>
      <family val="1"/>
    </font>
    <font>
      <i/>
      <sz val="12"/>
      <color indexed="8"/>
      <name val="Times New Roman"/>
      <family val="1"/>
    </font>
    <font>
      <b/>
      <sz val="14"/>
      <color indexed="63"/>
      <name val="Times New Roman"/>
      <family val="1"/>
    </font>
    <font>
      <b/>
      <i/>
      <sz val="14"/>
      <color indexed="63"/>
      <name val="Times New Roman"/>
      <family val="1"/>
    </font>
    <font>
      <sz val="12"/>
      <color indexed="8"/>
      <name val="Times New Roman"/>
      <family val="1"/>
    </font>
    <font>
      <vertAlign val="superscript"/>
      <sz val="12"/>
      <color indexed="8"/>
      <name val="Times New Roman"/>
      <family val="1"/>
    </font>
    <font>
      <i/>
      <vertAlign val="superscript"/>
      <sz val="12"/>
      <color indexed="8"/>
      <name val="Times New Roman"/>
      <family val="1"/>
    </font>
    <font>
      <i/>
      <sz val="12"/>
      <color indexed="30"/>
      <name val="Times New Roman"/>
      <family val="1"/>
    </font>
    <font>
      <b/>
      <sz val="13"/>
      <color indexed="8"/>
      <name val="Times New Roman"/>
      <family val="1"/>
    </font>
    <font>
      <b/>
      <sz val="11"/>
      <color indexed="8"/>
      <name val="Times New Roman"/>
      <family val="1"/>
    </font>
    <font>
      <b/>
      <sz val="9"/>
      <color indexed="8"/>
      <name val="Times New Roman"/>
      <family val="1"/>
    </font>
    <font>
      <sz val="11"/>
      <color indexed="6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5">
    <xf numFmtId="0" fontId="0" fillId="0" borderId="0" xfId="0" applyAlignment="1">
      <alignment/>
    </xf>
    <xf numFmtId="0" fontId="3" fillId="0" borderId="0" xfId="0" applyFont="1" applyAlignment="1">
      <alignment horizontal="center" vertical="top" wrapText="1"/>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7" fillId="0" borderId="0" xfId="0" applyFont="1" applyAlignment="1">
      <alignment vertical="center" wrapText="1"/>
    </xf>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vertical="center"/>
    </xf>
    <xf numFmtId="0" fontId="8"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7" fillId="0" borderId="0" xfId="0" applyFont="1" applyAlignment="1">
      <alignment/>
    </xf>
    <xf numFmtId="0" fontId="17" fillId="0" borderId="10" xfId="0" applyFont="1" applyBorder="1" applyAlignment="1">
      <alignment horizontal="center" vertical="center"/>
    </xf>
    <xf numFmtId="0" fontId="6" fillId="33" borderId="10" xfId="0" applyFont="1" applyFill="1" applyBorder="1" applyAlignment="1">
      <alignmen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vertical="center" wrapText="1"/>
    </xf>
    <xf numFmtId="0" fontId="0" fillId="0" borderId="10" xfId="0" applyFont="1" applyFill="1" applyBorder="1" applyAlignment="1" applyProtection="1">
      <alignment horizontal="center" vertical="center"/>
      <protection locked="0"/>
    </xf>
    <xf numFmtId="0" fontId="6" fillId="33" borderId="10" xfId="0" applyFont="1" applyFill="1" applyBorder="1" applyAlignment="1">
      <alignment horizontal="center" vertical="center"/>
    </xf>
    <xf numFmtId="0" fontId="17" fillId="0" borderId="0" xfId="0" applyFont="1" applyAlignment="1">
      <alignment vertical="top" wrapText="1"/>
    </xf>
    <xf numFmtId="0" fontId="0" fillId="0" borderId="0" xfId="0" applyFont="1" applyAlignment="1">
      <alignment horizontal="center" vertical="center"/>
    </xf>
    <xf numFmtId="0" fontId="0" fillId="0" borderId="0" xfId="0" applyFont="1" applyAlignment="1">
      <alignment vertical="top" wrapText="1"/>
    </xf>
    <xf numFmtId="0" fontId="6" fillId="0" borderId="0" xfId="0" applyFont="1" applyAlignment="1">
      <alignment vertical="center" wrapText="1"/>
    </xf>
    <xf numFmtId="0" fontId="6" fillId="0" borderId="0" xfId="0" applyFont="1" applyAlignment="1">
      <alignment horizontal="left" vertical="center" wrapText="1"/>
    </xf>
    <xf numFmtId="0" fontId="6" fillId="33" borderId="11" xfId="0" applyFont="1" applyFill="1" applyBorder="1" applyAlignment="1">
      <alignment vertical="center"/>
    </xf>
    <xf numFmtId="0" fontId="6" fillId="33" borderId="12" xfId="0" applyFont="1" applyFill="1" applyBorder="1" applyAlignment="1">
      <alignment horizontal="left" vertical="center"/>
    </xf>
    <xf numFmtId="0" fontId="8" fillId="33" borderId="11" xfId="0" applyFont="1" applyFill="1" applyBorder="1" applyAlignment="1" quotePrefix="1">
      <alignment vertical="center"/>
    </xf>
    <xf numFmtId="2" fontId="6" fillId="33" borderId="12" xfId="0" applyNumberFormat="1" applyFont="1" applyFill="1" applyBorder="1" applyAlignment="1">
      <alignment horizontal="left" vertical="center"/>
    </xf>
    <xf numFmtId="0" fontId="8" fillId="33" borderId="11" xfId="0" applyFont="1" applyFill="1" applyBorder="1" applyAlignment="1">
      <alignment vertical="center"/>
    </xf>
    <xf numFmtId="0" fontId="17" fillId="0" borderId="0" xfId="0" applyFont="1" applyAlignment="1">
      <alignment vertical="center" wrapText="1"/>
    </xf>
    <xf numFmtId="0" fontId="13" fillId="33" borderId="11" xfId="0" applyFont="1" applyFill="1" applyBorder="1" applyAlignment="1">
      <alignment vertical="center"/>
    </xf>
    <xf numFmtId="0" fontId="15" fillId="33" borderId="10" xfId="0" applyFont="1" applyFill="1" applyBorder="1" applyAlignment="1">
      <alignment horizontal="justify" wrapText="1"/>
    </xf>
    <xf numFmtId="0" fontId="15" fillId="33" borderId="13" xfId="0" applyFont="1" applyFill="1" applyBorder="1" applyAlignment="1">
      <alignment vertical="top" wrapText="1"/>
    </xf>
    <xf numFmtId="0" fontId="1" fillId="33" borderId="0" xfId="0" applyFont="1" applyFill="1" applyBorder="1" applyAlignment="1">
      <alignment wrapText="1"/>
    </xf>
    <xf numFmtId="0" fontId="15" fillId="33" borderId="0" xfId="0" applyFont="1" applyFill="1" applyBorder="1" applyAlignment="1">
      <alignment vertical="top"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6" fillId="33" borderId="10" xfId="0" applyFont="1" applyFill="1" applyBorder="1" applyAlignment="1">
      <alignment horizontal="justify" wrapText="1"/>
    </xf>
    <xf numFmtId="0" fontId="21" fillId="33" borderId="10" xfId="0" applyFont="1" applyFill="1" applyBorder="1" applyAlignment="1">
      <alignment horizontal="justify" wrapText="1"/>
    </xf>
    <xf numFmtId="0" fontId="21" fillId="33" borderId="10" xfId="0" applyFont="1" applyFill="1" applyBorder="1" applyAlignment="1">
      <alignment horizontal="center" vertical="top" wrapText="1"/>
    </xf>
    <xf numFmtId="0" fontId="16" fillId="33" borderId="10" xfId="0" applyFont="1" applyFill="1" applyBorder="1" applyAlignment="1">
      <alignment horizontal="center" wrapText="1"/>
    </xf>
    <xf numFmtId="0" fontId="21" fillId="33" borderId="10" xfId="0" applyFont="1" applyFill="1" applyBorder="1" applyAlignment="1">
      <alignment horizontal="center" wrapText="1"/>
    </xf>
    <xf numFmtId="0" fontId="21" fillId="33" borderId="14" xfId="0" applyFont="1" applyFill="1" applyBorder="1" applyAlignment="1">
      <alignment horizontal="center" wrapText="1"/>
    </xf>
    <xf numFmtId="0" fontId="21" fillId="33" borderId="10" xfId="0" applyFont="1" applyFill="1" applyBorder="1" applyAlignment="1">
      <alignment horizontal="center" vertical="center" wrapText="1"/>
    </xf>
    <xf numFmtId="0" fontId="21" fillId="33" borderId="11" xfId="0" applyFont="1" applyFill="1" applyBorder="1" applyAlignment="1">
      <alignment horizontal="center" vertical="top" wrapText="1"/>
    </xf>
    <xf numFmtId="0" fontId="16" fillId="33" borderId="10" xfId="0" applyFont="1" applyFill="1" applyBorder="1" applyAlignment="1">
      <alignment horizontal="center" vertical="center" wrapText="1"/>
    </xf>
    <xf numFmtId="0" fontId="0" fillId="0" borderId="0" xfId="0" applyAlignment="1">
      <alignment horizontal="center" vertical="center"/>
    </xf>
    <xf numFmtId="0" fontId="16" fillId="33" borderId="10" xfId="0" applyFont="1" applyFill="1" applyBorder="1" applyAlignment="1">
      <alignment horizontal="center" vertical="top" wrapText="1"/>
    </xf>
    <xf numFmtId="0" fontId="17" fillId="0" borderId="0" xfId="0" applyFont="1" applyAlignment="1">
      <alignment vertical="center"/>
    </xf>
    <xf numFmtId="0" fontId="18" fillId="33" borderId="0" xfId="0" applyFont="1" applyFill="1" applyAlignment="1">
      <alignment horizontal="center" vertical="top" wrapText="1"/>
    </xf>
    <xf numFmtId="0" fontId="21" fillId="33" borderId="0" xfId="0" applyFont="1" applyFill="1" applyAlignment="1">
      <alignment vertical="top" wrapText="1"/>
    </xf>
    <xf numFmtId="0" fontId="21" fillId="0" borderId="0" xfId="0" applyFont="1" applyAlignment="1">
      <alignment horizontal="center" vertical="center"/>
    </xf>
    <xf numFmtId="0" fontId="26" fillId="33"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justify" vertical="top" wrapText="1"/>
    </xf>
    <xf numFmtId="0" fontId="8" fillId="33" borderId="10" xfId="0" applyFont="1" applyFill="1" applyBorder="1" applyAlignment="1">
      <alignment horizontal="center" vertical="top" wrapText="1"/>
    </xf>
    <xf numFmtId="0" fontId="5" fillId="0" borderId="0" xfId="0" applyFont="1" applyAlignment="1">
      <alignment horizontal="center" vertical="center"/>
    </xf>
    <xf numFmtId="0" fontId="9" fillId="0" borderId="0" xfId="0" applyFont="1" applyAlignment="1">
      <alignment horizontal="center" vertical="center"/>
    </xf>
    <xf numFmtId="0" fontId="6" fillId="33" borderId="10" xfId="0" applyFont="1" applyFill="1" applyBorder="1" applyAlignment="1">
      <alignment horizontal="justify" vertical="center" wrapText="1"/>
    </xf>
    <xf numFmtId="0" fontId="6" fillId="33" borderId="15" xfId="0" applyFont="1" applyFill="1" applyBorder="1" applyAlignment="1">
      <alignment horizontal="justify" vertical="top" wrapText="1"/>
    </xf>
    <xf numFmtId="0" fontId="6" fillId="33" borderId="16" xfId="0" applyFont="1" applyFill="1" applyBorder="1" applyAlignment="1">
      <alignment horizontal="justify" vertical="top" wrapText="1"/>
    </xf>
    <xf numFmtId="0" fontId="28" fillId="33" borderId="11" xfId="0" applyFont="1" applyFill="1" applyBorder="1" applyAlignment="1">
      <alignment vertical="center"/>
    </xf>
    <xf numFmtId="0" fontId="64" fillId="0" borderId="10" xfId="0" applyFont="1" applyFill="1" applyBorder="1" applyAlignment="1" applyProtection="1">
      <alignment horizontal="center" vertical="center"/>
      <protection locked="0"/>
    </xf>
    <xf numFmtId="0" fontId="17" fillId="0" borderId="0" xfId="0" applyFont="1" applyAlignment="1">
      <alignment horizontal="left" vertical="center"/>
    </xf>
    <xf numFmtId="2" fontId="21" fillId="33" borderId="10" xfId="0" applyNumberFormat="1" applyFont="1" applyFill="1" applyBorder="1" applyAlignment="1">
      <alignment horizontal="center" wrapText="1"/>
    </xf>
    <xf numFmtId="0" fontId="8" fillId="33" borderId="15" xfId="0" applyFont="1" applyFill="1" applyBorder="1" applyAlignment="1">
      <alignment vertical="top" wrapText="1"/>
    </xf>
    <xf numFmtId="0" fontId="8" fillId="33" borderId="16" xfId="0" applyFont="1" applyFill="1" applyBorder="1" applyAlignment="1" quotePrefix="1">
      <alignment vertical="top" wrapText="1"/>
    </xf>
    <xf numFmtId="0" fontId="8" fillId="33" borderId="16" xfId="0" applyFont="1" applyFill="1" applyBorder="1" applyAlignment="1">
      <alignment vertical="top" wrapText="1"/>
    </xf>
    <xf numFmtId="0" fontId="6" fillId="33" borderId="10" xfId="0" applyFont="1" applyFill="1" applyBorder="1" applyAlignment="1">
      <alignment horizontal="center" vertical="top" wrapText="1"/>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8" fillId="33" borderId="14" xfId="0" applyFont="1" applyFill="1" applyBorder="1" applyAlignment="1">
      <alignment horizontal="justify" vertical="top" wrapText="1"/>
    </xf>
    <xf numFmtId="0" fontId="8" fillId="33" borderId="16" xfId="0" applyFont="1" applyFill="1" applyBorder="1" applyAlignment="1">
      <alignment horizontal="justify" vertical="top" wrapText="1"/>
    </xf>
    <xf numFmtId="0" fontId="8" fillId="33" borderId="10" xfId="0" applyFont="1" applyFill="1" applyBorder="1" applyAlignment="1">
      <alignment horizontal="justify" vertical="center" wrapText="1"/>
    </xf>
    <xf numFmtId="0" fontId="8" fillId="33" borderId="15" xfId="0" applyFont="1" applyFill="1" applyBorder="1" applyAlignment="1">
      <alignment horizontal="justify" vertical="top" wrapText="1"/>
    </xf>
    <xf numFmtId="0" fontId="3" fillId="0" borderId="0" xfId="0" applyFont="1" applyAlignment="1">
      <alignment horizontal="left" vertical="top"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12"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left" vertical="top" wrapText="1"/>
    </xf>
    <xf numFmtId="0" fontId="19" fillId="0" borderId="0" xfId="0" applyFont="1" applyAlignment="1">
      <alignment horizontal="center" vertical="top" wrapText="1"/>
    </xf>
    <xf numFmtId="0" fontId="4" fillId="0" borderId="0" xfId="0" applyFont="1" applyAlignment="1">
      <alignment horizontal="center" vertical="top" wrapText="1"/>
    </xf>
    <xf numFmtId="0" fontId="6" fillId="33" borderId="10" xfId="0" applyFont="1" applyFill="1" applyBorder="1" applyAlignment="1">
      <alignment horizontal="center" vertical="center"/>
    </xf>
    <xf numFmtId="0" fontId="10" fillId="0" borderId="13" xfId="0" applyFont="1" applyBorder="1" applyAlignment="1">
      <alignment horizontal="righ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4" fillId="0" borderId="0" xfId="0" applyFont="1" applyAlignment="1">
      <alignment horizontal="center" vertical="center" wrapText="1"/>
    </xf>
    <xf numFmtId="0" fontId="19" fillId="0" borderId="0" xfId="0" applyFont="1" applyAlignment="1">
      <alignment horizontal="center" vertical="center" wrapText="1"/>
    </xf>
    <xf numFmtId="0" fontId="17" fillId="0" borderId="0" xfId="0" applyFont="1" applyAlignment="1">
      <alignment horizontal="left" vertical="center" wrapText="1"/>
    </xf>
    <xf numFmtId="0" fontId="0" fillId="0" borderId="0" xfId="0" applyFont="1" applyAlignment="1">
      <alignment horizontal="left" vertical="center" wrapText="1"/>
    </xf>
    <xf numFmtId="0" fontId="16" fillId="33" borderId="10" xfId="0" applyFont="1" applyFill="1" applyBorder="1" applyAlignment="1">
      <alignment horizontal="center" vertical="center" wrapText="1"/>
    </xf>
    <xf numFmtId="0" fontId="2" fillId="0" borderId="0" xfId="0" applyFont="1" applyAlignment="1">
      <alignment horizontal="left" vertical="top" wrapText="1"/>
    </xf>
    <xf numFmtId="0" fontId="14" fillId="0" borderId="0" xfId="0" applyFont="1" applyAlignment="1">
      <alignment horizontal="right" vertical="top" wrapText="1"/>
    </xf>
    <xf numFmtId="0" fontId="21" fillId="33" borderId="10" xfId="0" applyFont="1" applyFill="1" applyBorder="1" applyAlignment="1">
      <alignment horizontal="justify" wrapText="1"/>
    </xf>
    <xf numFmtId="0" fontId="16" fillId="33" borderId="10" xfId="0" applyFont="1" applyFill="1" applyBorder="1" applyAlignment="1">
      <alignment horizontal="justify" wrapText="1"/>
    </xf>
    <xf numFmtId="0" fontId="18" fillId="33" borderId="10" xfId="0" applyFont="1" applyFill="1" applyBorder="1" applyAlignment="1">
      <alignment horizontal="justify" wrapText="1"/>
    </xf>
    <xf numFmtId="0" fontId="21" fillId="33" borderId="11" xfId="0" applyFont="1" applyFill="1" applyBorder="1" applyAlignment="1">
      <alignment horizontal="center" wrapText="1"/>
    </xf>
    <xf numFmtId="0" fontId="21" fillId="33" borderId="17" xfId="0" applyFont="1" applyFill="1" applyBorder="1" applyAlignment="1">
      <alignment horizontal="center" wrapText="1"/>
    </xf>
    <xf numFmtId="0" fontId="21" fillId="33" borderId="12" xfId="0" applyFont="1" applyFill="1" applyBorder="1" applyAlignment="1">
      <alignment horizontal="center" wrapText="1"/>
    </xf>
    <xf numFmtId="0" fontId="21" fillId="33" borderId="18" xfId="0" applyFont="1" applyFill="1" applyBorder="1" applyAlignment="1">
      <alignment horizontal="center" wrapText="1"/>
    </xf>
    <xf numFmtId="0" fontId="21" fillId="33" borderId="13" xfId="0" applyFont="1" applyFill="1" applyBorder="1" applyAlignment="1">
      <alignment horizontal="center" wrapText="1"/>
    </xf>
    <xf numFmtId="0" fontId="21" fillId="33" borderId="19" xfId="0" applyFont="1" applyFill="1" applyBorder="1" applyAlignment="1">
      <alignment horizontal="center" wrapText="1"/>
    </xf>
    <xf numFmtId="0" fontId="16" fillId="33" borderId="10" xfId="0" applyFont="1" applyFill="1" applyBorder="1" applyAlignment="1">
      <alignment horizontal="justify" vertical="center" wrapText="1"/>
    </xf>
    <xf numFmtId="0" fontId="21" fillId="33" borderId="10" xfId="0" applyFont="1" applyFill="1" applyBorder="1" applyAlignment="1">
      <alignment horizontal="center" vertical="center" wrapText="1"/>
    </xf>
    <xf numFmtId="0" fontId="21" fillId="33" borderId="10" xfId="0" applyFont="1" applyFill="1" applyBorder="1" applyAlignment="1">
      <alignment horizontal="center" vertical="top" wrapText="1"/>
    </xf>
    <xf numFmtId="0" fontId="21" fillId="33" borderId="10" xfId="0" applyFont="1" applyFill="1" applyBorder="1" applyAlignment="1">
      <alignment horizontal="justify" vertical="top" wrapText="1"/>
    </xf>
    <xf numFmtId="1" fontId="21" fillId="33" borderId="11" xfId="0" applyNumberFormat="1" applyFont="1" applyFill="1" applyBorder="1" applyAlignment="1">
      <alignment horizontal="center" wrapText="1"/>
    </xf>
    <xf numFmtId="1" fontId="21" fillId="33" borderId="17" xfId="0" applyNumberFormat="1" applyFont="1" applyFill="1" applyBorder="1" applyAlignment="1">
      <alignment horizontal="center" wrapText="1"/>
    </xf>
    <xf numFmtId="1" fontId="21" fillId="33" borderId="12" xfId="0" applyNumberFormat="1" applyFont="1" applyFill="1" applyBorder="1" applyAlignment="1">
      <alignment horizontal="center" wrapText="1"/>
    </xf>
    <xf numFmtId="0" fontId="21" fillId="33" borderId="11" xfId="0" applyFont="1" applyFill="1" applyBorder="1" applyAlignment="1">
      <alignment horizontal="center" vertical="top" wrapText="1"/>
    </xf>
    <xf numFmtId="0" fontId="21" fillId="33" borderId="12" xfId="0" applyFont="1" applyFill="1" applyBorder="1" applyAlignment="1">
      <alignment horizontal="center" vertical="top" wrapText="1"/>
    </xf>
    <xf numFmtId="0" fontId="16" fillId="33" borderId="11"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1" fillId="0" borderId="20" xfId="0" applyFont="1" applyBorder="1" applyAlignment="1">
      <alignment horizontal="center" vertical="top" wrapText="1"/>
    </xf>
    <xf numFmtId="2" fontId="21" fillId="33" borderId="11" xfId="0" applyNumberFormat="1" applyFont="1" applyFill="1" applyBorder="1" applyAlignment="1">
      <alignment horizontal="center" wrapText="1"/>
    </xf>
    <xf numFmtId="2" fontId="21" fillId="33" borderId="17" xfId="0" applyNumberFormat="1" applyFont="1" applyFill="1" applyBorder="1" applyAlignment="1">
      <alignment horizontal="center" wrapText="1"/>
    </xf>
    <xf numFmtId="2" fontId="21" fillId="33" borderId="12" xfId="0" applyNumberFormat="1" applyFont="1" applyFill="1" applyBorder="1" applyAlignment="1">
      <alignment horizontal="center" wrapText="1"/>
    </xf>
    <xf numFmtId="0" fontId="18" fillId="0" borderId="11" xfId="0" applyFont="1" applyBorder="1" applyAlignment="1">
      <alignment horizontal="center" wrapText="1"/>
    </xf>
    <xf numFmtId="0" fontId="18" fillId="0" borderId="17" xfId="0" applyFont="1" applyBorder="1" applyAlignment="1">
      <alignment horizontal="center" wrapText="1"/>
    </xf>
    <xf numFmtId="0" fontId="18" fillId="0" borderId="12" xfId="0" applyFont="1" applyBorder="1" applyAlignment="1">
      <alignment horizontal="center" wrapText="1"/>
    </xf>
    <xf numFmtId="0" fontId="10" fillId="33" borderId="0" xfId="0" applyFont="1" applyFill="1" applyBorder="1" applyAlignment="1">
      <alignment horizontal="center" vertical="top" wrapText="1"/>
    </xf>
    <xf numFmtId="0" fontId="11" fillId="33" borderId="0" xfId="0" applyFont="1" applyFill="1" applyBorder="1" applyAlignment="1">
      <alignment horizontal="center" vertical="top" wrapText="1"/>
    </xf>
    <xf numFmtId="0" fontId="10" fillId="33" borderId="13" xfId="0" applyFont="1" applyFill="1" applyBorder="1" applyAlignment="1">
      <alignment horizontal="center" vertical="top" wrapText="1"/>
    </xf>
    <xf numFmtId="0" fontId="21" fillId="33" borderId="17" xfId="0" applyFont="1" applyFill="1" applyBorder="1" applyAlignment="1">
      <alignment horizontal="center" vertical="top" wrapText="1"/>
    </xf>
    <xf numFmtId="0" fontId="16" fillId="33" borderId="10" xfId="0" applyFont="1" applyFill="1" applyBorder="1" applyAlignment="1">
      <alignment horizontal="left" vertical="top" wrapText="1"/>
    </xf>
    <xf numFmtId="0" fontId="21" fillId="0" borderId="11" xfId="0" applyFont="1" applyBorder="1" applyAlignment="1">
      <alignment horizontal="center"/>
    </xf>
    <xf numFmtId="0" fontId="21" fillId="0" borderId="17" xfId="0" applyFont="1" applyBorder="1" applyAlignment="1">
      <alignment horizontal="center"/>
    </xf>
    <xf numFmtId="0" fontId="21" fillId="0" borderId="12" xfId="0" applyFont="1" applyBorder="1" applyAlignment="1">
      <alignment horizontal="center"/>
    </xf>
    <xf numFmtId="0" fontId="18" fillId="33" borderId="0" xfId="0" applyFont="1" applyFill="1" applyAlignment="1">
      <alignment horizontal="center" vertical="top" wrapText="1"/>
    </xf>
    <xf numFmtId="0" fontId="16" fillId="33" borderId="0" xfId="0" applyFont="1" applyFill="1" applyAlignment="1">
      <alignment horizontal="center" vertical="top" wrapText="1"/>
    </xf>
    <xf numFmtId="0" fontId="25" fillId="0" borderId="0" xfId="0" applyFont="1" applyAlignment="1">
      <alignment horizontal="center" vertical="top" wrapText="1"/>
    </xf>
    <xf numFmtId="0" fontId="21" fillId="33" borderId="0" xfId="0" applyFont="1" applyFill="1" applyAlignment="1">
      <alignment horizontal="center" vertical="center" wrapText="1"/>
    </xf>
    <xf numFmtId="0" fontId="0" fillId="0" borderId="0" xfId="0" applyFont="1" applyAlignment="1">
      <alignment horizontal="center" vertical="top" wrapText="1"/>
    </xf>
    <xf numFmtId="0" fontId="17" fillId="0" borderId="0" xfId="0" applyFont="1" applyAlignment="1">
      <alignment horizontal="center" vertical="top" wrapText="1"/>
    </xf>
    <xf numFmtId="0" fontId="16" fillId="33" borderId="15"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0" fillId="0" borderId="2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1</xdr:row>
      <xdr:rowOff>228600</xdr:rowOff>
    </xdr:from>
    <xdr:to>
      <xdr:col>2</xdr:col>
      <xdr:colOff>0</xdr:colOff>
      <xdr:row>1</xdr:row>
      <xdr:rowOff>228600</xdr:rowOff>
    </xdr:to>
    <xdr:sp>
      <xdr:nvSpPr>
        <xdr:cNvPr id="1" name="Line 1"/>
        <xdr:cNvSpPr>
          <a:spLocks/>
        </xdr:cNvSpPr>
      </xdr:nvSpPr>
      <xdr:spPr>
        <a:xfrm>
          <a:off x="952500" y="4667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2"/>
  <sheetViews>
    <sheetView zoomScalePageLayoutView="0" workbookViewId="0" topLeftCell="A8">
      <selection activeCell="C20" sqref="C20:G20"/>
    </sheetView>
  </sheetViews>
  <sheetFormatPr defaultColWidth="9.00390625" defaultRowHeight="15.75"/>
  <cols>
    <col min="1" max="1" width="9.00390625" style="6" customWidth="1"/>
    <col min="2" max="2" width="35.75390625" style="0" customWidth="1"/>
  </cols>
  <sheetData>
    <row r="1" spans="1:7" ht="16.5" customHeight="1">
      <c r="A1" s="85" t="s">
        <v>186</v>
      </c>
      <c r="B1" s="85"/>
      <c r="C1" s="85"/>
      <c r="D1" s="85"/>
      <c r="E1" s="85"/>
      <c r="F1" s="87" t="s">
        <v>0</v>
      </c>
      <c r="G1" s="87"/>
    </row>
    <row r="2" spans="1:5" ht="16.5" customHeight="1">
      <c r="A2" s="77" t="s">
        <v>187</v>
      </c>
      <c r="B2" s="77"/>
      <c r="C2" s="77"/>
      <c r="D2" s="77"/>
      <c r="E2" s="77"/>
    </row>
    <row r="3" ht="16.5" customHeight="1">
      <c r="A3" s="5"/>
    </row>
    <row r="4" spans="1:7" ht="16.5" customHeight="1">
      <c r="A4" s="86" t="s">
        <v>164</v>
      </c>
      <c r="B4" s="86"/>
      <c r="C4" s="86"/>
      <c r="D4" s="86"/>
      <c r="E4" s="86"/>
      <c r="F4" s="86"/>
      <c r="G4" s="86"/>
    </row>
    <row r="5" spans="1:7" ht="16.5" customHeight="1">
      <c r="A5" s="86" t="s">
        <v>202</v>
      </c>
      <c r="B5" s="86"/>
      <c r="C5" s="86"/>
      <c r="D5" s="86"/>
      <c r="E5" s="86"/>
      <c r="F5" s="86"/>
      <c r="G5" s="86"/>
    </row>
    <row r="6" ht="15.75">
      <c r="A6" s="57"/>
    </row>
    <row r="7" spans="1:7" ht="15.75">
      <c r="A7" s="70" t="s">
        <v>1</v>
      </c>
      <c r="B7" s="71" t="s">
        <v>2</v>
      </c>
      <c r="C7" s="69" t="s">
        <v>3</v>
      </c>
      <c r="D7" s="69"/>
      <c r="E7" s="69"/>
      <c r="F7" s="69"/>
      <c r="G7" s="69"/>
    </row>
    <row r="8" spans="1:7" ht="15.75">
      <c r="A8" s="70"/>
      <c r="B8" s="72"/>
      <c r="C8" s="54" t="s">
        <v>4</v>
      </c>
      <c r="D8" s="54" t="s">
        <v>5</v>
      </c>
      <c r="E8" s="54" t="s">
        <v>6</v>
      </c>
      <c r="F8" s="54" t="s">
        <v>7</v>
      </c>
      <c r="G8" s="54" t="s">
        <v>8</v>
      </c>
    </row>
    <row r="9" spans="1:7" ht="24.75" customHeight="1">
      <c r="A9" s="11" t="s">
        <v>9</v>
      </c>
      <c r="B9" s="55" t="s">
        <v>10</v>
      </c>
      <c r="C9" s="56">
        <v>86</v>
      </c>
      <c r="D9" s="56">
        <v>69</v>
      </c>
      <c r="E9" s="56">
        <v>78</v>
      </c>
      <c r="F9" s="56">
        <v>72</v>
      </c>
      <c r="G9" s="56">
        <v>63</v>
      </c>
    </row>
    <row r="10" spans="1:7" ht="36.75" customHeight="1">
      <c r="A10" s="11" t="s">
        <v>11</v>
      </c>
      <c r="B10" s="55" t="s">
        <v>12</v>
      </c>
      <c r="C10" s="56" t="s">
        <v>13</v>
      </c>
      <c r="D10" s="56" t="s">
        <v>13</v>
      </c>
      <c r="E10" s="56" t="s">
        <v>13</v>
      </c>
      <c r="F10" s="56" t="s">
        <v>13</v>
      </c>
      <c r="G10" s="56" t="s">
        <v>13</v>
      </c>
    </row>
    <row r="11" spans="1:7" ht="36.75" customHeight="1">
      <c r="A11" s="70" t="s">
        <v>14</v>
      </c>
      <c r="B11" s="60" t="s">
        <v>15</v>
      </c>
      <c r="C11" s="66" t="s">
        <v>17</v>
      </c>
      <c r="D11" s="66"/>
      <c r="E11" s="66"/>
      <c r="F11" s="66"/>
      <c r="G11" s="66"/>
    </row>
    <row r="12" spans="1:7" ht="26.25" customHeight="1">
      <c r="A12" s="70"/>
      <c r="B12" s="61" t="s">
        <v>16</v>
      </c>
      <c r="C12" s="67" t="s">
        <v>18</v>
      </c>
      <c r="D12" s="68"/>
      <c r="E12" s="68"/>
      <c r="F12" s="68"/>
      <c r="G12" s="68"/>
    </row>
    <row r="13" spans="1:7" s="6" customFormat="1" ht="58.5" customHeight="1">
      <c r="A13" s="11" t="s">
        <v>19</v>
      </c>
      <c r="B13" s="59" t="s">
        <v>21</v>
      </c>
      <c r="C13" s="75" t="s">
        <v>22</v>
      </c>
      <c r="D13" s="75"/>
      <c r="E13" s="75"/>
      <c r="F13" s="75"/>
      <c r="G13" s="75"/>
    </row>
    <row r="14" spans="1:7" ht="21.75" customHeight="1">
      <c r="A14" s="71" t="s">
        <v>20</v>
      </c>
      <c r="B14" s="79" t="s">
        <v>25</v>
      </c>
      <c r="C14" s="76" t="s">
        <v>26</v>
      </c>
      <c r="D14" s="76"/>
      <c r="E14" s="76"/>
      <c r="F14" s="76"/>
      <c r="G14" s="76"/>
    </row>
    <row r="15" spans="1:7" ht="21.75" customHeight="1">
      <c r="A15" s="78"/>
      <c r="B15" s="80"/>
      <c r="C15" s="73" t="s">
        <v>27</v>
      </c>
      <c r="D15" s="73"/>
      <c r="E15" s="73"/>
      <c r="F15" s="73"/>
      <c r="G15" s="73"/>
    </row>
    <row r="16" spans="1:7" ht="21.75" customHeight="1">
      <c r="A16" s="72"/>
      <c r="B16" s="81"/>
      <c r="C16" s="74" t="s">
        <v>28</v>
      </c>
      <c r="D16" s="74"/>
      <c r="E16" s="74"/>
      <c r="F16" s="74"/>
      <c r="G16" s="74"/>
    </row>
    <row r="17" spans="1:7" ht="37.5" customHeight="1">
      <c r="A17" s="71" t="s">
        <v>23</v>
      </c>
      <c r="B17" s="71" t="s">
        <v>30</v>
      </c>
      <c r="C17" s="76" t="s">
        <v>31</v>
      </c>
      <c r="D17" s="76"/>
      <c r="E17" s="76"/>
      <c r="F17" s="76"/>
      <c r="G17" s="76"/>
    </row>
    <row r="18" spans="1:7" ht="24" customHeight="1">
      <c r="A18" s="72"/>
      <c r="B18" s="72"/>
      <c r="C18" s="74" t="s">
        <v>32</v>
      </c>
      <c r="D18" s="74"/>
      <c r="E18" s="74"/>
      <c r="F18" s="74"/>
      <c r="G18" s="74"/>
    </row>
    <row r="19" ht="7.5" customHeight="1">
      <c r="A19" s="58" t="s">
        <v>33</v>
      </c>
    </row>
    <row r="20" spans="3:7" ht="15.75" customHeight="1">
      <c r="C20" s="84" t="s">
        <v>208</v>
      </c>
      <c r="D20" s="84"/>
      <c r="E20" s="84"/>
      <c r="F20" s="84"/>
      <c r="G20" s="84"/>
    </row>
    <row r="21" spans="3:7" ht="15.75" customHeight="1">
      <c r="C21" s="83" t="s">
        <v>34</v>
      </c>
      <c r="D21" s="83"/>
      <c r="E21" s="83"/>
      <c r="F21" s="83"/>
      <c r="G21" s="83"/>
    </row>
    <row r="22" spans="3:7" ht="15.75">
      <c r="C22" s="82"/>
      <c r="D22" s="82"/>
      <c r="E22" s="82"/>
      <c r="F22" s="82"/>
      <c r="G22" s="82"/>
    </row>
  </sheetData>
  <sheetProtection/>
  <mergeCells count="24">
    <mergeCell ref="C22:G22"/>
    <mergeCell ref="C21:G21"/>
    <mergeCell ref="C20:G20"/>
    <mergeCell ref="A1:E1"/>
    <mergeCell ref="A4:G4"/>
    <mergeCell ref="A5:G5"/>
    <mergeCell ref="A11:A12"/>
    <mergeCell ref="F1:G1"/>
    <mergeCell ref="C16:G16"/>
    <mergeCell ref="C13:G13"/>
    <mergeCell ref="C17:G17"/>
    <mergeCell ref="C18:G18"/>
    <mergeCell ref="A2:E2"/>
    <mergeCell ref="A14:A16"/>
    <mergeCell ref="B14:B16"/>
    <mergeCell ref="C14:G14"/>
    <mergeCell ref="B17:B18"/>
    <mergeCell ref="A17:A18"/>
    <mergeCell ref="C11:G11"/>
    <mergeCell ref="C12:G12"/>
    <mergeCell ref="C7:G7"/>
    <mergeCell ref="A7:A8"/>
    <mergeCell ref="B7:B8"/>
    <mergeCell ref="C15:G15"/>
  </mergeCells>
  <printOptions/>
  <pageMargins left="0.49" right="0.17" top="0.53" bottom="0.49" header="0.5" footer="0.5"/>
  <pageSetup orientation="portrait"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1">
      <selection activeCell="K22" sqref="K22"/>
    </sheetView>
  </sheetViews>
  <sheetFormatPr defaultColWidth="9.00390625" defaultRowHeight="15.75"/>
  <cols>
    <col min="1" max="1" width="4.75390625" style="9" customWidth="1"/>
    <col min="2" max="2" width="37.375" style="9" customWidth="1"/>
    <col min="3" max="3" width="7.125" style="64" customWidth="1"/>
    <col min="4" max="4" width="8.125" style="48" customWidth="1"/>
    <col min="5" max="5" width="6.375" style="20" customWidth="1"/>
    <col min="6" max="6" width="6.125" style="20" customWidth="1"/>
    <col min="7" max="7" width="6.25390625" style="20" customWidth="1"/>
    <col min="8" max="8" width="6.375" style="20" customWidth="1"/>
    <col min="9" max="9" width="7.875" style="20" customWidth="1"/>
    <col min="10" max="16384" width="9.00390625" style="8" customWidth="1"/>
  </cols>
  <sheetData>
    <row r="1" spans="1:9" ht="24.75" customHeight="1">
      <c r="A1" s="95" t="s">
        <v>201</v>
      </c>
      <c r="B1" s="95"/>
      <c r="C1" s="95"/>
      <c r="D1" s="29"/>
      <c r="E1" s="21"/>
      <c r="F1" s="21"/>
      <c r="H1" s="92" t="s">
        <v>35</v>
      </c>
      <c r="I1" s="92"/>
    </row>
    <row r="2" spans="1:6" ht="20.25" customHeight="1">
      <c r="A2" s="94" t="s">
        <v>187</v>
      </c>
      <c r="B2" s="94"/>
      <c r="C2" s="94"/>
      <c r="D2" s="29"/>
      <c r="E2" s="19"/>
      <c r="F2" s="19"/>
    </row>
    <row r="3" spans="1:9" ht="21.75" customHeight="1">
      <c r="A3" s="93" t="s">
        <v>164</v>
      </c>
      <c r="B3" s="93"/>
      <c r="C3" s="93"/>
      <c r="D3" s="93"/>
      <c r="E3" s="93"/>
      <c r="F3" s="93"/>
      <c r="G3" s="93"/>
      <c r="H3" s="93"/>
      <c r="I3" s="93"/>
    </row>
    <row r="4" spans="1:9" ht="18.75" customHeight="1">
      <c r="A4" s="86" t="s">
        <v>188</v>
      </c>
      <c r="B4" s="86"/>
      <c r="C4" s="86"/>
      <c r="D4" s="86"/>
      <c r="E4" s="86"/>
      <c r="F4" s="86"/>
      <c r="G4" s="86"/>
      <c r="H4" s="86"/>
      <c r="I4" s="86"/>
    </row>
    <row r="5" spans="1:3" ht="15.75">
      <c r="A5" s="7"/>
      <c r="B5" s="22"/>
      <c r="C5" s="23"/>
    </row>
    <row r="6" spans="1:9" ht="24" customHeight="1">
      <c r="A6" s="70" t="s">
        <v>1</v>
      </c>
      <c r="B6" s="88" t="s">
        <v>2</v>
      </c>
      <c r="C6" s="88"/>
      <c r="D6" s="88" t="s">
        <v>36</v>
      </c>
      <c r="E6" s="70" t="s">
        <v>37</v>
      </c>
      <c r="F6" s="70"/>
      <c r="G6" s="70"/>
      <c r="H6" s="70"/>
      <c r="I6" s="70"/>
    </row>
    <row r="7" spans="1:9" ht="24.75" customHeight="1">
      <c r="A7" s="70"/>
      <c r="B7" s="88"/>
      <c r="C7" s="88"/>
      <c r="D7" s="88"/>
      <c r="E7" s="11" t="s">
        <v>4</v>
      </c>
      <c r="F7" s="11" t="s">
        <v>5</v>
      </c>
      <c r="G7" s="11" t="s">
        <v>6</v>
      </c>
      <c r="H7" s="11" t="s">
        <v>7</v>
      </c>
      <c r="I7" s="11" t="s">
        <v>8</v>
      </c>
    </row>
    <row r="8" spans="1:9" ht="27" customHeight="1">
      <c r="A8" s="11" t="s">
        <v>9</v>
      </c>
      <c r="B8" s="24" t="s">
        <v>38</v>
      </c>
      <c r="C8" s="25"/>
      <c r="D8" s="18">
        <f>E8+F8+G8+H8+I8</f>
        <v>357</v>
      </c>
      <c r="E8" s="56">
        <v>74</v>
      </c>
      <c r="F8" s="56">
        <v>77</v>
      </c>
      <c r="G8" s="56">
        <v>72</v>
      </c>
      <c r="H8" s="56">
        <v>62</v>
      </c>
      <c r="I8" s="56">
        <v>72</v>
      </c>
    </row>
    <row r="9" spans="1:9" ht="27" customHeight="1">
      <c r="A9" s="11" t="s">
        <v>11</v>
      </c>
      <c r="B9" s="24" t="s">
        <v>165</v>
      </c>
      <c r="C9" s="25">
        <v>100</v>
      </c>
      <c r="D9" s="18">
        <f>E9+F9+G9+H9+I9</f>
        <v>357</v>
      </c>
      <c r="E9" s="56">
        <v>74</v>
      </c>
      <c r="F9" s="56">
        <v>77</v>
      </c>
      <c r="G9" s="56">
        <v>72</v>
      </c>
      <c r="H9" s="56">
        <v>62</v>
      </c>
      <c r="I9" s="56">
        <v>72</v>
      </c>
    </row>
    <row r="10" spans="1:9" s="12" customFormat="1" ht="27" customHeight="1">
      <c r="A10" s="11" t="s">
        <v>14</v>
      </c>
      <c r="B10" s="90" t="s">
        <v>190</v>
      </c>
      <c r="C10" s="91"/>
      <c r="D10" s="13">
        <f>E10+F10+G10+H10+I10</f>
        <v>357</v>
      </c>
      <c r="E10" s="56">
        <v>74</v>
      </c>
      <c r="F10" s="56">
        <v>77</v>
      </c>
      <c r="G10" s="56">
        <v>72</v>
      </c>
      <c r="H10" s="56">
        <v>62</v>
      </c>
      <c r="I10" s="56">
        <v>72</v>
      </c>
    </row>
    <row r="11" spans="1:11" ht="27" customHeight="1">
      <c r="A11" s="70"/>
      <c r="B11" s="26" t="s">
        <v>158</v>
      </c>
      <c r="C11" s="27">
        <f>D11*100/D10</f>
        <v>35.57422969187675</v>
      </c>
      <c r="D11" s="13">
        <f>SUM(E11:I11)</f>
        <v>127</v>
      </c>
      <c r="E11" s="15">
        <v>27</v>
      </c>
      <c r="F11" s="15">
        <v>32</v>
      </c>
      <c r="G11" s="15">
        <v>29</v>
      </c>
      <c r="H11" s="15">
        <v>17</v>
      </c>
      <c r="I11" s="10">
        <v>22</v>
      </c>
      <c r="K11" s="8" t="s">
        <v>189</v>
      </c>
    </row>
    <row r="12" spans="1:9" ht="27" customHeight="1">
      <c r="A12" s="70"/>
      <c r="B12" s="26" t="s">
        <v>160</v>
      </c>
      <c r="C12" s="27">
        <f>D12*100/D9</f>
        <v>63.30532212885154</v>
      </c>
      <c r="D12" s="13">
        <f>SUM(E12:I12)</f>
        <v>226</v>
      </c>
      <c r="E12" s="15">
        <v>43</v>
      </c>
      <c r="F12" s="15">
        <v>45</v>
      </c>
      <c r="G12" s="15">
        <v>43</v>
      </c>
      <c r="H12" s="15">
        <v>45</v>
      </c>
      <c r="I12" s="10">
        <v>50</v>
      </c>
    </row>
    <row r="13" spans="1:9" ht="27" customHeight="1">
      <c r="A13" s="70"/>
      <c r="B13" s="26" t="s">
        <v>191</v>
      </c>
      <c r="C13" s="27">
        <f>D13*100/D10</f>
        <v>1.1204481792717087</v>
      </c>
      <c r="D13" s="13">
        <f>SUM(E13:I13)</f>
        <v>4</v>
      </c>
      <c r="E13" s="15">
        <v>4</v>
      </c>
      <c r="F13" s="15"/>
      <c r="G13" s="15"/>
      <c r="H13" s="15"/>
      <c r="I13" s="10"/>
    </row>
    <row r="14" spans="1:9" ht="24.75" customHeight="1">
      <c r="A14" s="11" t="s">
        <v>19</v>
      </c>
      <c r="B14" s="24" t="s">
        <v>192</v>
      </c>
      <c r="C14" s="25"/>
      <c r="D14" s="13">
        <f>E14+F14+G14+H14+I14</f>
        <v>357</v>
      </c>
      <c r="E14" s="56">
        <v>74</v>
      </c>
      <c r="F14" s="56">
        <v>77</v>
      </c>
      <c r="G14" s="56">
        <v>72</v>
      </c>
      <c r="H14" s="56">
        <v>62</v>
      </c>
      <c r="I14" s="56">
        <v>72</v>
      </c>
    </row>
    <row r="15" spans="1:9" ht="24.75" customHeight="1">
      <c r="A15" s="10" t="s">
        <v>43</v>
      </c>
      <c r="B15" s="28" t="s">
        <v>161</v>
      </c>
      <c r="C15" s="27">
        <f>D15*100/D14</f>
        <v>40.33613445378151</v>
      </c>
      <c r="D15" s="13">
        <f>SUM(E15:I15)</f>
        <v>144</v>
      </c>
      <c r="E15" s="17">
        <v>27</v>
      </c>
      <c r="F15" s="17">
        <v>42</v>
      </c>
      <c r="G15" s="17">
        <v>34</v>
      </c>
      <c r="H15" s="17">
        <v>22</v>
      </c>
      <c r="I15" s="17">
        <v>19</v>
      </c>
    </row>
    <row r="16" spans="1:9" ht="24.75" customHeight="1">
      <c r="A16" s="10" t="s">
        <v>44</v>
      </c>
      <c r="B16" s="28" t="s">
        <v>162</v>
      </c>
      <c r="C16" s="27">
        <f>D16*100/D14</f>
        <v>58.54341736694678</v>
      </c>
      <c r="D16" s="13">
        <f>SUM(E16:I16)</f>
        <v>209</v>
      </c>
      <c r="E16" s="17">
        <v>43</v>
      </c>
      <c r="F16" s="17">
        <v>35</v>
      </c>
      <c r="G16" s="17">
        <v>38</v>
      </c>
      <c r="H16" s="17">
        <v>40</v>
      </c>
      <c r="I16" s="17">
        <v>53</v>
      </c>
    </row>
    <row r="17" spans="1:9" ht="24.75" customHeight="1">
      <c r="A17" s="10" t="s">
        <v>45</v>
      </c>
      <c r="B17" s="28" t="s">
        <v>163</v>
      </c>
      <c r="C17" s="27">
        <f>D17*100/D14</f>
        <v>1.1204481792717087</v>
      </c>
      <c r="D17" s="13">
        <f>SUM(E17:I17)</f>
        <v>4</v>
      </c>
      <c r="E17" s="17">
        <v>4</v>
      </c>
      <c r="F17" s="17"/>
      <c r="G17" s="17"/>
      <c r="H17" s="17"/>
      <c r="I17" s="17"/>
    </row>
    <row r="18" spans="1:9" ht="24" customHeight="1">
      <c r="A18" s="11" t="s">
        <v>20</v>
      </c>
      <c r="B18" s="24" t="s">
        <v>159</v>
      </c>
      <c r="C18" s="25"/>
      <c r="D18" s="13">
        <f aca="true" t="shared" si="0" ref="D18:D23">E18+F18+G18+H18+I18</f>
        <v>357</v>
      </c>
      <c r="E18" s="56">
        <v>74</v>
      </c>
      <c r="F18" s="56">
        <v>77</v>
      </c>
      <c r="G18" s="56">
        <v>72</v>
      </c>
      <c r="H18" s="56">
        <v>62</v>
      </c>
      <c r="I18" s="56">
        <v>72</v>
      </c>
    </row>
    <row r="19" spans="1:9" ht="24" customHeight="1">
      <c r="A19" s="16" t="s">
        <v>39</v>
      </c>
      <c r="B19" s="28" t="s">
        <v>193</v>
      </c>
      <c r="C19" s="27">
        <f>D19/285*100</f>
        <v>98.59649122807016</v>
      </c>
      <c r="D19" s="13">
        <f t="shared" si="0"/>
        <v>281</v>
      </c>
      <c r="E19" s="17">
        <v>70</v>
      </c>
      <c r="F19" s="17">
        <v>77</v>
      </c>
      <c r="G19" s="17">
        <v>72</v>
      </c>
      <c r="H19" s="17">
        <v>62</v>
      </c>
      <c r="I19" s="17">
        <v>0</v>
      </c>
    </row>
    <row r="20" spans="1:9" ht="24" customHeight="1">
      <c r="A20" s="16" t="s">
        <v>40</v>
      </c>
      <c r="B20" s="62" t="s">
        <v>194</v>
      </c>
      <c r="C20" s="27">
        <f>D20*100/(D20+D19)</f>
        <v>33.88235294117647</v>
      </c>
      <c r="D20" s="13">
        <f t="shared" si="0"/>
        <v>144</v>
      </c>
      <c r="E20" s="63">
        <v>27</v>
      </c>
      <c r="F20" s="63">
        <v>42</v>
      </c>
      <c r="G20" s="63">
        <v>34</v>
      </c>
      <c r="H20" s="63">
        <v>22</v>
      </c>
      <c r="I20" s="63">
        <v>19</v>
      </c>
    </row>
    <row r="21" spans="1:9" ht="24" customHeight="1">
      <c r="A21" s="16" t="s">
        <v>42</v>
      </c>
      <c r="B21" s="62" t="s">
        <v>195</v>
      </c>
      <c r="C21" s="27">
        <f>D21*100/(D21+D20)</f>
        <v>13.77245508982036</v>
      </c>
      <c r="D21" s="13">
        <f t="shared" si="0"/>
        <v>23</v>
      </c>
      <c r="E21" s="15">
        <v>2</v>
      </c>
      <c r="F21" s="15">
        <v>2</v>
      </c>
      <c r="G21" s="15">
        <v>1</v>
      </c>
      <c r="H21" s="15">
        <v>1</v>
      </c>
      <c r="I21" s="15">
        <v>17</v>
      </c>
    </row>
    <row r="22" spans="1:9" ht="24" customHeight="1">
      <c r="A22" s="16" t="s">
        <v>46</v>
      </c>
      <c r="B22" s="28" t="s">
        <v>196</v>
      </c>
      <c r="C22" s="27">
        <f>D22/D18*100</f>
        <v>1.1204481792717087</v>
      </c>
      <c r="D22" s="13">
        <f t="shared" si="0"/>
        <v>4</v>
      </c>
      <c r="E22" s="15">
        <v>4</v>
      </c>
      <c r="F22" s="15"/>
      <c r="G22" s="15"/>
      <c r="H22" s="15"/>
      <c r="I22" s="15"/>
    </row>
    <row r="23" spans="1:9" ht="24" customHeight="1">
      <c r="A23" s="14" t="s">
        <v>23</v>
      </c>
      <c r="B23" s="30" t="s">
        <v>197</v>
      </c>
      <c r="C23" s="25">
        <f>I23*100/I18</f>
        <v>100</v>
      </c>
      <c r="D23" s="13">
        <f t="shared" si="0"/>
        <v>72</v>
      </c>
      <c r="E23" s="15"/>
      <c r="F23" s="15"/>
      <c r="G23" s="15"/>
      <c r="H23" s="15"/>
      <c r="I23" s="11">
        <v>72</v>
      </c>
    </row>
    <row r="24" spans="3:9" ht="15.75" customHeight="1">
      <c r="C24" s="89" t="s">
        <v>203</v>
      </c>
      <c r="D24" s="89"/>
      <c r="E24" s="89"/>
      <c r="F24" s="89"/>
      <c r="G24" s="89"/>
      <c r="H24" s="89"/>
      <c r="I24" s="89"/>
    </row>
    <row r="25" spans="4:9" ht="15.75" customHeight="1">
      <c r="D25" s="83" t="s">
        <v>34</v>
      </c>
      <c r="E25" s="83"/>
      <c r="F25" s="83"/>
      <c r="G25" s="83"/>
      <c r="H25" s="83"/>
      <c r="I25" s="83"/>
    </row>
    <row r="26" spans="4:9" ht="18.75">
      <c r="D26" s="84"/>
      <c r="E26" s="83"/>
      <c r="F26" s="83"/>
      <c r="G26" s="83"/>
      <c r="H26" s="83"/>
      <c r="I26" s="83"/>
    </row>
  </sheetData>
  <sheetProtection/>
  <mergeCells count="14">
    <mergeCell ref="A4:I4"/>
    <mergeCell ref="H1:I1"/>
    <mergeCell ref="A3:I3"/>
    <mergeCell ref="A2:C2"/>
    <mergeCell ref="A1:C1"/>
    <mergeCell ref="A11:A13"/>
    <mergeCell ref="D26:I26"/>
    <mergeCell ref="D25:I25"/>
    <mergeCell ref="D6:D7"/>
    <mergeCell ref="E6:I6"/>
    <mergeCell ref="A6:A7"/>
    <mergeCell ref="C24:I24"/>
    <mergeCell ref="B10:C10"/>
    <mergeCell ref="B6:C7"/>
  </mergeCells>
  <dataValidations count="1">
    <dataValidation type="whole" allowBlank="1" showErrorMessage="1" errorTitle="Lỗi nhập dữ liệu" error="Chỉ nhập dữ liệu số tối đa 2000" sqref="E15:I17 E19:I20">
      <formula1>0</formula1>
      <formula2>2000</formula2>
    </dataValidation>
  </dataValidations>
  <printOptions/>
  <pageMargins left="0.39" right="0.17" top="0.18" bottom="0.3" header="0.17"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68"/>
  <sheetViews>
    <sheetView zoomScalePageLayoutView="0" workbookViewId="0" topLeftCell="A52">
      <selection activeCell="C65" sqref="C65:G65"/>
    </sheetView>
  </sheetViews>
  <sheetFormatPr defaultColWidth="9.00390625" defaultRowHeight="15.75"/>
  <cols>
    <col min="1" max="1" width="4.50390625" style="3" customWidth="1"/>
    <col min="2" max="2" width="18.50390625" style="0" customWidth="1"/>
    <col min="3" max="3" width="28.75390625" style="0" customWidth="1"/>
    <col min="4" max="7" width="8.00390625" style="0" customWidth="1"/>
  </cols>
  <sheetData>
    <row r="1" spans="1:7" ht="15" customHeight="1">
      <c r="A1" s="97" t="s">
        <v>186</v>
      </c>
      <c r="B1" s="97"/>
      <c r="C1" s="97"/>
      <c r="D1" s="98" t="s">
        <v>54</v>
      </c>
      <c r="E1" s="98"/>
      <c r="F1" s="98"/>
      <c r="G1" s="4"/>
    </row>
    <row r="2" spans="1:7" ht="15" customHeight="1">
      <c r="A2" s="77" t="s">
        <v>187</v>
      </c>
      <c r="B2" s="77"/>
      <c r="C2" s="77"/>
      <c r="G2" s="4"/>
    </row>
    <row r="3" spans="1:7" ht="7.5" customHeight="1">
      <c r="A3" s="1"/>
      <c r="B3" s="1"/>
      <c r="C3" s="1"/>
      <c r="G3" s="4"/>
    </row>
    <row r="4" spans="1:7" s="2" customFormat="1" ht="17.25" customHeight="1">
      <c r="A4" s="86" t="s">
        <v>164</v>
      </c>
      <c r="B4" s="86"/>
      <c r="C4" s="86"/>
      <c r="D4" s="86"/>
      <c r="E4" s="86"/>
      <c r="F4" s="86"/>
      <c r="G4" s="86"/>
    </row>
    <row r="5" spans="1:7" s="2" customFormat="1" ht="21" customHeight="1">
      <c r="A5" s="120" t="s">
        <v>204</v>
      </c>
      <c r="B5" s="120"/>
      <c r="C5" s="120"/>
      <c r="D5" s="120"/>
      <c r="E5" s="120"/>
      <c r="F5" s="120"/>
      <c r="G5" s="120"/>
    </row>
    <row r="6" spans="1:7" s="46" customFormat="1" ht="32.25" customHeight="1">
      <c r="A6" s="45" t="s">
        <v>1</v>
      </c>
      <c r="B6" s="96" t="s">
        <v>2</v>
      </c>
      <c r="C6" s="96"/>
      <c r="D6" s="45" t="s">
        <v>55</v>
      </c>
      <c r="E6" s="117" t="s">
        <v>56</v>
      </c>
      <c r="F6" s="118"/>
      <c r="G6" s="119"/>
    </row>
    <row r="7" spans="1:7" ht="20.25" customHeight="1">
      <c r="A7" s="40" t="s">
        <v>9</v>
      </c>
      <c r="B7" s="100" t="s">
        <v>57</v>
      </c>
      <c r="C7" s="100"/>
      <c r="D7" s="41" t="s">
        <v>198</v>
      </c>
      <c r="E7" s="102" t="s">
        <v>166</v>
      </c>
      <c r="F7" s="103"/>
      <c r="G7" s="104"/>
    </row>
    <row r="8" spans="1:7" ht="20.25" customHeight="1">
      <c r="A8" s="40" t="s">
        <v>11</v>
      </c>
      <c r="B8" s="100" t="s">
        <v>58</v>
      </c>
      <c r="C8" s="100"/>
      <c r="D8" s="41"/>
      <c r="E8" s="102" t="s">
        <v>59</v>
      </c>
      <c r="F8" s="103"/>
      <c r="G8" s="104"/>
    </row>
    <row r="9" spans="1:7" ht="20.25" customHeight="1">
      <c r="A9" s="41" t="s">
        <v>39</v>
      </c>
      <c r="B9" s="99" t="s">
        <v>60</v>
      </c>
      <c r="C9" s="99"/>
      <c r="D9" s="41">
        <v>12</v>
      </c>
      <c r="E9" s="121" t="s">
        <v>199</v>
      </c>
      <c r="F9" s="122"/>
      <c r="G9" s="123"/>
    </row>
    <row r="10" spans="1:7" ht="20.25" customHeight="1">
      <c r="A10" s="41" t="s">
        <v>40</v>
      </c>
      <c r="B10" s="99" t="s">
        <v>61</v>
      </c>
      <c r="C10" s="99"/>
      <c r="D10" s="41">
        <v>2</v>
      </c>
      <c r="E10" s="121" t="s">
        <v>199</v>
      </c>
      <c r="F10" s="122"/>
      <c r="G10" s="123"/>
    </row>
    <row r="11" spans="1:7" ht="20.25" customHeight="1">
      <c r="A11" s="41" t="s">
        <v>41</v>
      </c>
      <c r="B11" s="99" t="s">
        <v>62</v>
      </c>
      <c r="C11" s="99"/>
      <c r="D11" s="41">
        <v>0</v>
      </c>
      <c r="E11" s="121">
        <f>D11/427</f>
        <v>0</v>
      </c>
      <c r="F11" s="122"/>
      <c r="G11" s="123"/>
    </row>
    <row r="12" spans="1:7" ht="20.25" customHeight="1">
      <c r="A12" s="41" t="s">
        <v>42</v>
      </c>
      <c r="B12" s="99" t="s">
        <v>63</v>
      </c>
      <c r="C12" s="99"/>
      <c r="D12" s="41">
        <v>0</v>
      </c>
      <c r="E12" s="121">
        <f>D12/427</f>
        <v>0</v>
      </c>
      <c r="F12" s="122"/>
      <c r="G12" s="123"/>
    </row>
    <row r="13" spans="1:7" ht="20.25" customHeight="1">
      <c r="A13" s="40" t="s">
        <v>14</v>
      </c>
      <c r="B13" s="100" t="s">
        <v>64</v>
      </c>
      <c r="C13" s="100"/>
      <c r="D13" s="41">
        <v>0</v>
      </c>
      <c r="E13" s="121">
        <f>D13/427</f>
        <v>0</v>
      </c>
      <c r="F13" s="122"/>
      <c r="G13" s="123"/>
    </row>
    <row r="14" spans="1:7" ht="20.25" customHeight="1">
      <c r="A14" s="40" t="s">
        <v>19</v>
      </c>
      <c r="B14" s="100" t="s">
        <v>167</v>
      </c>
      <c r="C14" s="100"/>
      <c r="D14" s="41">
        <v>7636</v>
      </c>
      <c r="E14" s="121">
        <f>D14/368</f>
        <v>20.75</v>
      </c>
      <c r="F14" s="122"/>
      <c r="G14" s="123"/>
    </row>
    <row r="15" spans="1:7" ht="20.25" customHeight="1">
      <c r="A15" s="40" t="s">
        <v>20</v>
      </c>
      <c r="B15" s="100" t="s">
        <v>168</v>
      </c>
      <c r="C15" s="100"/>
      <c r="D15" s="41">
        <v>2000</v>
      </c>
      <c r="E15" s="121">
        <f>D15/368</f>
        <v>5.434782608695652</v>
      </c>
      <c r="F15" s="122"/>
      <c r="G15" s="123"/>
    </row>
    <row r="16" spans="1:7" ht="20.25" customHeight="1">
      <c r="A16" s="40" t="s">
        <v>23</v>
      </c>
      <c r="B16" s="100" t="s">
        <v>65</v>
      </c>
      <c r="C16" s="100"/>
      <c r="D16" s="41"/>
      <c r="E16" s="102"/>
      <c r="F16" s="103"/>
      <c r="G16" s="104"/>
    </row>
    <row r="17" spans="1:7" ht="20.25" customHeight="1">
      <c r="A17" s="41" t="s">
        <v>39</v>
      </c>
      <c r="B17" s="99" t="s">
        <v>169</v>
      </c>
      <c r="C17" s="99"/>
      <c r="D17" s="41">
        <v>448</v>
      </c>
      <c r="E17" s="102"/>
      <c r="F17" s="103"/>
      <c r="G17" s="104"/>
    </row>
    <row r="18" spans="1:7" ht="20.25" customHeight="1">
      <c r="A18" s="41" t="s">
        <v>40</v>
      </c>
      <c r="B18" s="99" t="s">
        <v>170</v>
      </c>
      <c r="C18" s="99"/>
      <c r="D18" s="41">
        <v>36</v>
      </c>
      <c r="E18" s="102"/>
      <c r="F18" s="103"/>
      <c r="G18" s="104"/>
    </row>
    <row r="19" spans="1:7" ht="33.75" customHeight="1">
      <c r="A19" s="41" t="s">
        <v>41</v>
      </c>
      <c r="B19" s="101" t="s">
        <v>171</v>
      </c>
      <c r="C19" s="101"/>
      <c r="D19" s="41">
        <v>0</v>
      </c>
      <c r="E19" s="102"/>
      <c r="F19" s="103"/>
      <c r="G19" s="104"/>
    </row>
    <row r="20" spans="1:7" ht="20.25" customHeight="1">
      <c r="A20" s="41" t="s">
        <v>42</v>
      </c>
      <c r="B20" s="101" t="s">
        <v>172</v>
      </c>
      <c r="C20" s="101"/>
      <c r="D20" s="41">
        <v>0</v>
      </c>
      <c r="E20" s="102"/>
      <c r="F20" s="103"/>
      <c r="G20" s="104"/>
    </row>
    <row r="21" spans="1:7" ht="20.25" customHeight="1">
      <c r="A21" s="41" t="s">
        <v>46</v>
      </c>
      <c r="B21" s="101" t="s">
        <v>173</v>
      </c>
      <c r="C21" s="101"/>
      <c r="D21" s="41">
        <v>0</v>
      </c>
      <c r="E21" s="102"/>
      <c r="F21" s="103"/>
      <c r="G21" s="104"/>
    </row>
    <row r="22" spans="1:7" ht="20.25" customHeight="1">
      <c r="A22" s="41" t="s">
        <v>47</v>
      </c>
      <c r="B22" s="101" t="s">
        <v>174</v>
      </c>
      <c r="C22" s="101"/>
      <c r="D22" s="41">
        <v>0</v>
      </c>
      <c r="E22" s="102"/>
      <c r="F22" s="103"/>
      <c r="G22" s="104"/>
    </row>
    <row r="23" spans="1:7" ht="20.25" customHeight="1">
      <c r="A23" s="41" t="s">
        <v>49</v>
      </c>
      <c r="B23" s="101" t="s">
        <v>175</v>
      </c>
      <c r="C23" s="101"/>
      <c r="D23" s="41">
        <v>0</v>
      </c>
      <c r="E23" s="102"/>
      <c r="F23" s="103"/>
      <c r="G23" s="104"/>
    </row>
    <row r="24" spans="1:7" ht="36" customHeight="1">
      <c r="A24" s="41" t="s">
        <v>50</v>
      </c>
      <c r="B24" s="101" t="s">
        <v>176</v>
      </c>
      <c r="C24" s="101"/>
      <c r="D24" s="41">
        <v>0</v>
      </c>
      <c r="E24" s="102"/>
      <c r="F24" s="103"/>
      <c r="G24" s="104"/>
    </row>
    <row r="25" spans="1:7" ht="20.25" customHeight="1">
      <c r="A25" s="41" t="s">
        <v>51</v>
      </c>
      <c r="B25" s="101" t="s">
        <v>177</v>
      </c>
      <c r="C25" s="101"/>
      <c r="D25" s="41">
        <v>0</v>
      </c>
      <c r="E25" s="102"/>
      <c r="F25" s="103"/>
      <c r="G25" s="104"/>
    </row>
    <row r="26" spans="1:7" ht="20.25" customHeight="1">
      <c r="A26" s="40" t="s">
        <v>24</v>
      </c>
      <c r="B26" s="100" t="s">
        <v>178</v>
      </c>
      <c r="C26" s="100"/>
      <c r="D26" s="41"/>
      <c r="E26" s="102" t="s">
        <v>66</v>
      </c>
      <c r="F26" s="103"/>
      <c r="G26" s="104"/>
    </row>
    <row r="27" spans="1:7" ht="20.25" customHeight="1">
      <c r="A27" s="41" t="s">
        <v>39</v>
      </c>
      <c r="B27" s="99" t="s">
        <v>67</v>
      </c>
      <c r="C27" s="99"/>
      <c r="D27" s="41">
        <v>14</v>
      </c>
      <c r="E27" s="102"/>
      <c r="F27" s="103"/>
      <c r="G27" s="104"/>
    </row>
    <row r="28" spans="1:7" ht="20.25" customHeight="1">
      <c r="A28" s="41" t="s">
        <v>68</v>
      </c>
      <c r="B28" s="99" t="s">
        <v>69</v>
      </c>
      <c r="C28" s="99"/>
      <c r="D28" s="41">
        <v>3</v>
      </c>
      <c r="E28" s="102">
        <f>D28/3</f>
        <v>1</v>
      </c>
      <c r="F28" s="103"/>
      <c r="G28" s="104"/>
    </row>
    <row r="29" spans="1:7" ht="20.25" customHeight="1">
      <c r="A29" s="41" t="s">
        <v>70</v>
      </c>
      <c r="B29" s="99" t="s">
        <v>71</v>
      </c>
      <c r="C29" s="99"/>
      <c r="D29" s="41">
        <v>3</v>
      </c>
      <c r="E29" s="102">
        <f>D29/3</f>
        <v>1</v>
      </c>
      <c r="F29" s="103"/>
      <c r="G29" s="104"/>
    </row>
    <row r="30" spans="1:7" ht="20.25" customHeight="1">
      <c r="A30" s="41" t="s">
        <v>72</v>
      </c>
      <c r="B30" s="99" t="s">
        <v>73</v>
      </c>
      <c r="C30" s="99"/>
      <c r="D30" s="41">
        <v>3</v>
      </c>
      <c r="E30" s="112">
        <f>D30/3</f>
        <v>1</v>
      </c>
      <c r="F30" s="113"/>
      <c r="G30" s="114"/>
    </row>
    <row r="31" spans="1:7" ht="20.25" customHeight="1">
      <c r="A31" s="41" t="s">
        <v>74</v>
      </c>
      <c r="B31" s="99" t="s">
        <v>75</v>
      </c>
      <c r="C31" s="99"/>
      <c r="D31" s="41">
        <v>2</v>
      </c>
      <c r="E31" s="112">
        <f>D31/2</f>
        <v>1</v>
      </c>
      <c r="F31" s="113"/>
      <c r="G31" s="114"/>
    </row>
    <row r="32" spans="1:7" ht="20.25" customHeight="1">
      <c r="A32" s="41" t="s">
        <v>76</v>
      </c>
      <c r="B32" s="99" t="s">
        <v>77</v>
      </c>
      <c r="C32" s="99"/>
      <c r="D32" s="41">
        <v>3</v>
      </c>
      <c r="E32" s="102">
        <f>D32/3</f>
        <v>1</v>
      </c>
      <c r="F32" s="103"/>
      <c r="G32" s="104"/>
    </row>
    <row r="33" spans="1:7" ht="20.25" customHeight="1">
      <c r="A33" s="41" t="s">
        <v>40</v>
      </c>
      <c r="B33" s="99" t="s">
        <v>78</v>
      </c>
      <c r="C33" s="99"/>
      <c r="D33" s="3"/>
      <c r="E33" s="102"/>
      <c r="F33" s="103"/>
      <c r="G33" s="104"/>
    </row>
    <row r="34" spans="1:7" ht="20.25" customHeight="1">
      <c r="A34" s="41" t="s">
        <v>79</v>
      </c>
      <c r="B34" s="99" t="s">
        <v>69</v>
      </c>
      <c r="C34" s="99"/>
      <c r="D34" s="41"/>
      <c r="E34" s="102"/>
      <c r="F34" s="103"/>
      <c r="G34" s="104"/>
    </row>
    <row r="35" spans="1:7" ht="20.25" customHeight="1">
      <c r="A35" s="41" t="s">
        <v>80</v>
      </c>
      <c r="B35" s="99" t="s">
        <v>71</v>
      </c>
      <c r="C35" s="99"/>
      <c r="D35" s="41"/>
      <c r="E35" s="102"/>
      <c r="F35" s="103"/>
      <c r="G35" s="104"/>
    </row>
    <row r="36" spans="1:7" ht="20.25" customHeight="1">
      <c r="A36" s="41" t="s">
        <v>81</v>
      </c>
      <c r="B36" s="99" t="s">
        <v>73</v>
      </c>
      <c r="C36" s="99"/>
      <c r="D36" s="41"/>
      <c r="E36" s="102"/>
      <c r="F36" s="103"/>
      <c r="G36" s="104"/>
    </row>
    <row r="37" spans="1:7" ht="20.25" customHeight="1">
      <c r="A37" s="41" t="s">
        <v>82</v>
      </c>
      <c r="B37" s="99" t="s">
        <v>75</v>
      </c>
      <c r="C37" s="99"/>
      <c r="D37" s="41"/>
      <c r="E37" s="102"/>
      <c r="F37" s="103"/>
      <c r="G37" s="104"/>
    </row>
    <row r="38" spans="1:7" ht="20.25" customHeight="1">
      <c r="A38" s="41" t="s">
        <v>83</v>
      </c>
      <c r="B38" s="99" t="s">
        <v>77</v>
      </c>
      <c r="C38" s="99"/>
      <c r="D38" s="41"/>
      <c r="E38" s="102"/>
      <c r="F38" s="103"/>
      <c r="G38" s="104"/>
    </row>
    <row r="39" spans="1:7" ht="33" customHeight="1">
      <c r="A39" s="40" t="s">
        <v>29</v>
      </c>
      <c r="B39" s="100" t="s">
        <v>179</v>
      </c>
      <c r="C39" s="100"/>
      <c r="D39" s="42">
        <v>0</v>
      </c>
      <c r="E39" s="102" t="s">
        <v>84</v>
      </c>
      <c r="F39" s="103"/>
      <c r="G39" s="104"/>
    </row>
    <row r="40" spans="1:7" ht="20.25" customHeight="1">
      <c r="A40" s="40" t="s">
        <v>85</v>
      </c>
      <c r="B40" s="100" t="s">
        <v>86</v>
      </c>
      <c r="C40" s="100"/>
      <c r="D40" s="41"/>
      <c r="E40" s="102" t="s">
        <v>87</v>
      </c>
      <c r="F40" s="103"/>
      <c r="G40" s="104"/>
    </row>
    <row r="41" spans="1:7" ht="20.25" customHeight="1">
      <c r="A41" s="41" t="s">
        <v>39</v>
      </c>
      <c r="B41" s="99" t="s">
        <v>88</v>
      </c>
      <c r="C41" s="99"/>
      <c r="D41" s="41">
        <v>1</v>
      </c>
      <c r="E41" s="105"/>
      <c r="F41" s="106"/>
      <c r="G41" s="107"/>
    </row>
    <row r="42" spans="1:7" ht="20.25" customHeight="1">
      <c r="A42" s="41" t="s">
        <v>40</v>
      </c>
      <c r="B42" s="99" t="s">
        <v>89</v>
      </c>
      <c r="C42" s="99"/>
      <c r="D42" s="41">
        <v>0</v>
      </c>
      <c r="E42" s="105"/>
      <c r="F42" s="106"/>
      <c r="G42" s="107"/>
    </row>
    <row r="43" spans="1:7" ht="20.25" customHeight="1">
      <c r="A43" s="41" t="s">
        <v>41</v>
      </c>
      <c r="B43" s="99" t="s">
        <v>90</v>
      </c>
      <c r="C43" s="99"/>
      <c r="D43" s="41">
        <v>1</v>
      </c>
      <c r="E43" s="105"/>
      <c r="F43" s="106"/>
      <c r="G43" s="107"/>
    </row>
    <row r="44" spans="1:7" ht="20.25" customHeight="1">
      <c r="A44" s="41" t="s">
        <v>42</v>
      </c>
      <c r="B44" s="99" t="s">
        <v>91</v>
      </c>
      <c r="C44" s="99"/>
      <c r="D44" s="41">
        <v>1</v>
      </c>
      <c r="E44" s="105"/>
      <c r="F44" s="106"/>
      <c r="G44" s="107"/>
    </row>
    <row r="45" spans="1:7" ht="20.25" customHeight="1">
      <c r="A45" s="41" t="s">
        <v>46</v>
      </c>
      <c r="B45" s="99" t="s">
        <v>92</v>
      </c>
      <c r="C45" s="99"/>
      <c r="D45" s="38"/>
      <c r="E45" s="105"/>
      <c r="F45" s="106"/>
      <c r="G45" s="107"/>
    </row>
    <row r="46" spans="1:7" ht="20.25" customHeight="1">
      <c r="A46" s="41" t="s">
        <v>47</v>
      </c>
      <c r="B46" s="99" t="s">
        <v>93</v>
      </c>
      <c r="C46" s="99"/>
      <c r="D46" s="38"/>
      <c r="E46" s="105"/>
      <c r="F46" s="106"/>
      <c r="G46" s="107"/>
    </row>
    <row r="47" spans="1:7" ht="20.25" customHeight="1">
      <c r="A47" s="41"/>
      <c r="B47" s="38" t="s">
        <v>2</v>
      </c>
      <c r="C47" s="102" t="s">
        <v>180</v>
      </c>
      <c r="D47" s="103"/>
      <c r="E47" s="103"/>
      <c r="F47" s="103"/>
      <c r="G47" s="104"/>
    </row>
    <row r="48" spans="1:7" ht="20.25" customHeight="1">
      <c r="A48" s="40" t="s">
        <v>94</v>
      </c>
      <c r="B48" s="37" t="s">
        <v>95</v>
      </c>
      <c r="C48" s="102"/>
      <c r="D48" s="103"/>
      <c r="E48" s="103"/>
      <c r="F48" s="103"/>
      <c r="G48" s="104"/>
    </row>
    <row r="49" spans="1:7" ht="20.25" customHeight="1">
      <c r="A49" s="40" t="s">
        <v>96</v>
      </c>
      <c r="B49" s="37" t="s">
        <v>97</v>
      </c>
      <c r="C49" s="102"/>
      <c r="D49" s="103"/>
      <c r="E49" s="103"/>
      <c r="F49" s="103"/>
      <c r="G49" s="104"/>
    </row>
    <row r="50" spans="1:7" ht="20.25" customHeight="1">
      <c r="A50" s="41"/>
      <c r="B50" s="38" t="s">
        <v>2</v>
      </c>
      <c r="C50" s="38" t="s">
        <v>181</v>
      </c>
      <c r="D50" s="38" t="s">
        <v>98</v>
      </c>
      <c r="E50" s="102" t="s">
        <v>99</v>
      </c>
      <c r="F50" s="103"/>
      <c r="G50" s="104"/>
    </row>
    <row r="51" spans="1:7" ht="29.25" customHeight="1">
      <c r="A51" s="40" t="s">
        <v>100</v>
      </c>
      <c r="B51" s="37" t="s">
        <v>101</v>
      </c>
      <c r="C51" s="41"/>
      <c r="D51" s="41"/>
      <c r="E51" s="121"/>
      <c r="F51" s="122"/>
      <c r="G51" s="123"/>
    </row>
    <row r="52" spans="1:7" ht="20.25" customHeight="1">
      <c r="A52" s="40" t="s">
        <v>102</v>
      </c>
      <c r="B52" s="37" t="s">
        <v>103</v>
      </c>
      <c r="C52" s="41"/>
      <c r="D52" s="41"/>
      <c r="E52" s="121"/>
      <c r="F52" s="122"/>
      <c r="G52" s="123"/>
    </row>
    <row r="53" spans="1:7" ht="20.25" customHeight="1">
      <c r="A53" s="132"/>
      <c r="B53" s="133"/>
      <c r="C53" s="133"/>
      <c r="D53" s="133"/>
      <c r="E53" s="133"/>
      <c r="F53" s="133"/>
      <c r="G53" s="134"/>
    </row>
    <row r="54" spans="1:7" s="6" customFormat="1" ht="20.25" customHeight="1">
      <c r="A54" s="96" t="s">
        <v>104</v>
      </c>
      <c r="B54" s="108" t="s">
        <v>105</v>
      </c>
      <c r="C54" s="43" t="s">
        <v>106</v>
      </c>
      <c r="D54" s="109" t="s">
        <v>107</v>
      </c>
      <c r="E54" s="109"/>
      <c r="F54" s="109" t="s">
        <v>182</v>
      </c>
      <c r="G54" s="109"/>
    </row>
    <row r="55" spans="1:7" s="6" customFormat="1" ht="20.25" customHeight="1">
      <c r="A55" s="96"/>
      <c r="B55" s="108"/>
      <c r="C55" s="43"/>
      <c r="D55" s="43" t="s">
        <v>108</v>
      </c>
      <c r="E55" s="43" t="s">
        <v>109</v>
      </c>
      <c r="F55" s="43" t="s">
        <v>108</v>
      </c>
      <c r="G55" s="43" t="s">
        <v>109</v>
      </c>
    </row>
    <row r="56" spans="1:7" ht="20.25" customHeight="1">
      <c r="A56" s="41" t="s">
        <v>39</v>
      </c>
      <c r="B56" s="38" t="s">
        <v>110</v>
      </c>
      <c r="C56" s="41">
        <v>1</v>
      </c>
      <c r="D56" s="41"/>
      <c r="E56" s="41">
        <v>1</v>
      </c>
      <c r="F56" s="41"/>
      <c r="G56" s="65">
        <f>12/357</f>
        <v>0.03361344537815126</v>
      </c>
    </row>
    <row r="57" spans="1:7" ht="20.25" customHeight="1">
      <c r="A57" s="41" t="s">
        <v>40</v>
      </c>
      <c r="B57" s="31" t="s">
        <v>111</v>
      </c>
      <c r="C57" s="38"/>
      <c r="D57" s="41"/>
      <c r="E57" s="41"/>
      <c r="F57" s="41"/>
      <c r="G57" s="41"/>
    </row>
    <row r="58" spans="1:7" ht="51" customHeight="1">
      <c r="A58" s="124" t="s">
        <v>183</v>
      </c>
      <c r="B58" s="125"/>
      <c r="C58" s="125"/>
      <c r="D58" s="125"/>
      <c r="E58" s="125"/>
      <c r="F58" s="125"/>
      <c r="G58" s="126"/>
    </row>
    <row r="59" spans="1:7" ht="20.25" customHeight="1">
      <c r="A59" s="44"/>
      <c r="B59" s="130"/>
      <c r="C59" s="130"/>
      <c r="D59" s="116"/>
      <c r="E59" s="39" t="s">
        <v>112</v>
      </c>
      <c r="F59" s="110" t="s">
        <v>113</v>
      </c>
      <c r="G59" s="110"/>
    </row>
    <row r="60" spans="1:7" ht="20.25" customHeight="1">
      <c r="A60" s="47" t="s">
        <v>114</v>
      </c>
      <c r="B60" s="131" t="s">
        <v>115</v>
      </c>
      <c r="C60" s="131"/>
      <c r="D60" s="131"/>
      <c r="E60" s="39" t="s">
        <v>112</v>
      </c>
      <c r="F60" s="111"/>
      <c r="G60" s="111"/>
    </row>
    <row r="61" spans="1:7" ht="20.25" customHeight="1">
      <c r="A61" s="47" t="s">
        <v>116</v>
      </c>
      <c r="B61" s="131" t="s">
        <v>117</v>
      </c>
      <c r="C61" s="131"/>
      <c r="D61" s="131"/>
      <c r="E61" s="39" t="s">
        <v>112</v>
      </c>
      <c r="F61" s="111"/>
      <c r="G61" s="111"/>
    </row>
    <row r="62" spans="1:7" ht="20.25" customHeight="1">
      <c r="A62" s="47" t="s">
        <v>118</v>
      </c>
      <c r="B62" s="131" t="s">
        <v>119</v>
      </c>
      <c r="C62" s="131"/>
      <c r="D62" s="131"/>
      <c r="E62" s="39" t="s">
        <v>112</v>
      </c>
      <c r="F62" s="111"/>
      <c r="G62" s="111"/>
    </row>
    <row r="63" spans="1:7" ht="20.25" customHeight="1">
      <c r="A63" s="47" t="s">
        <v>120</v>
      </c>
      <c r="B63" s="131" t="s">
        <v>121</v>
      </c>
      <c r="C63" s="131"/>
      <c r="D63" s="131"/>
      <c r="E63" s="39"/>
      <c r="F63" s="115" t="s">
        <v>113</v>
      </c>
      <c r="G63" s="116"/>
    </row>
    <row r="64" spans="1:7" ht="20.25" customHeight="1">
      <c r="A64" s="47" t="s">
        <v>122</v>
      </c>
      <c r="B64" s="131" t="s">
        <v>123</v>
      </c>
      <c r="C64" s="131"/>
      <c r="D64" s="131"/>
      <c r="E64" s="39" t="s">
        <v>112</v>
      </c>
      <c r="F64" s="111"/>
      <c r="G64" s="111"/>
    </row>
    <row r="65" spans="1:7" ht="23.25" customHeight="1">
      <c r="A65" s="35"/>
      <c r="B65" s="32"/>
      <c r="C65" s="129" t="s">
        <v>209</v>
      </c>
      <c r="D65" s="129"/>
      <c r="E65" s="129"/>
      <c r="F65" s="129"/>
      <c r="G65" s="129"/>
    </row>
    <row r="66" spans="1:7" ht="18.75" customHeight="1">
      <c r="A66" s="36"/>
      <c r="B66" s="34"/>
      <c r="C66" s="128" t="s">
        <v>34</v>
      </c>
      <c r="D66" s="128"/>
      <c r="E66" s="128"/>
      <c r="F66" s="128"/>
      <c r="G66" s="128"/>
    </row>
    <row r="67" spans="1:7" ht="23.25" customHeight="1">
      <c r="A67" s="36"/>
      <c r="B67" s="34"/>
      <c r="C67" s="127"/>
      <c r="D67" s="127"/>
      <c r="E67" s="127"/>
      <c r="F67" s="127"/>
      <c r="G67" s="127"/>
    </row>
    <row r="68" spans="1:7" ht="15.75" customHeight="1">
      <c r="A68" s="36"/>
      <c r="B68" s="34"/>
      <c r="C68" s="34"/>
      <c r="D68" s="34"/>
      <c r="E68" s="34"/>
      <c r="F68" s="34"/>
      <c r="G68" s="33"/>
    </row>
  </sheetData>
  <sheetProtection/>
  <mergeCells count="114">
    <mergeCell ref="C49:G49"/>
    <mergeCell ref="C48:G48"/>
    <mergeCell ref="E52:G52"/>
    <mergeCell ref="E51:G51"/>
    <mergeCell ref="E50:G50"/>
    <mergeCell ref="C67:G67"/>
    <mergeCell ref="C66:G66"/>
    <mergeCell ref="C65:G65"/>
    <mergeCell ref="B59:D59"/>
    <mergeCell ref="B64:D64"/>
    <mergeCell ref="B63:D63"/>
    <mergeCell ref="B62:D62"/>
    <mergeCell ref="B61:D61"/>
    <mergeCell ref="B60:D60"/>
    <mergeCell ref="A5:G5"/>
    <mergeCell ref="A4:G4"/>
    <mergeCell ref="E15:G15"/>
    <mergeCell ref="E14:G14"/>
    <mergeCell ref="E13:G13"/>
    <mergeCell ref="E12:G12"/>
    <mergeCell ref="E11:G11"/>
    <mergeCell ref="E10:G10"/>
    <mergeCell ref="E9:G9"/>
    <mergeCell ref="E8:G8"/>
    <mergeCell ref="F63:G63"/>
    <mergeCell ref="F64:G64"/>
    <mergeCell ref="E7:G7"/>
    <mergeCell ref="E6:G6"/>
    <mergeCell ref="E16:G16"/>
    <mergeCell ref="E17:G17"/>
    <mergeCell ref="E18:G18"/>
    <mergeCell ref="E19:G19"/>
    <mergeCell ref="E20:G20"/>
    <mergeCell ref="E21:G21"/>
    <mergeCell ref="F61:G61"/>
    <mergeCell ref="F62:G62"/>
    <mergeCell ref="E22:G22"/>
    <mergeCell ref="E23:G23"/>
    <mergeCell ref="E24:G24"/>
    <mergeCell ref="E25:G25"/>
    <mergeCell ref="E33:G33"/>
    <mergeCell ref="E32:G32"/>
    <mergeCell ref="E31:G31"/>
    <mergeCell ref="E30:G30"/>
    <mergeCell ref="F59:G59"/>
    <mergeCell ref="F60:G60"/>
    <mergeCell ref="E29:G29"/>
    <mergeCell ref="E28:G28"/>
    <mergeCell ref="E34:G34"/>
    <mergeCell ref="E35:G35"/>
    <mergeCell ref="E36:G36"/>
    <mergeCell ref="E37:G37"/>
    <mergeCell ref="E38:G38"/>
    <mergeCell ref="A58:G58"/>
    <mergeCell ref="A54:A55"/>
    <mergeCell ref="B54:B55"/>
    <mergeCell ref="D54:E54"/>
    <mergeCell ref="F54:G54"/>
    <mergeCell ref="B45:C45"/>
    <mergeCell ref="B46:C46"/>
    <mergeCell ref="E45:G45"/>
    <mergeCell ref="E46:G46"/>
    <mergeCell ref="A53:G53"/>
    <mergeCell ref="C47:G47"/>
    <mergeCell ref="B43:C43"/>
    <mergeCell ref="B44:C44"/>
    <mergeCell ref="E43:G43"/>
    <mergeCell ref="E44:G44"/>
    <mergeCell ref="B41:C41"/>
    <mergeCell ref="B42:C42"/>
    <mergeCell ref="E41:G41"/>
    <mergeCell ref="E42:G42"/>
    <mergeCell ref="B39:C39"/>
    <mergeCell ref="B40:C40"/>
    <mergeCell ref="E40:G40"/>
    <mergeCell ref="E39:G39"/>
    <mergeCell ref="B37:C37"/>
    <mergeCell ref="B38:C38"/>
    <mergeCell ref="B35:C35"/>
    <mergeCell ref="B36:C36"/>
    <mergeCell ref="B33:C33"/>
    <mergeCell ref="B34:C34"/>
    <mergeCell ref="B31:C31"/>
    <mergeCell ref="B32:C32"/>
    <mergeCell ref="B29:C29"/>
    <mergeCell ref="B30:C30"/>
    <mergeCell ref="B27:C27"/>
    <mergeCell ref="B28:C28"/>
    <mergeCell ref="E27:G27"/>
    <mergeCell ref="B25:C25"/>
    <mergeCell ref="B26:C26"/>
    <mergeCell ref="E26:G26"/>
    <mergeCell ref="B23:C23"/>
    <mergeCell ref="B24:C24"/>
    <mergeCell ref="B21:C21"/>
    <mergeCell ref="B22:C22"/>
    <mergeCell ref="B19:C19"/>
    <mergeCell ref="B20:C20"/>
    <mergeCell ref="B17:C17"/>
    <mergeCell ref="B18:C18"/>
    <mergeCell ref="B15:C15"/>
    <mergeCell ref="B16:C16"/>
    <mergeCell ref="B13:C13"/>
    <mergeCell ref="B14:C14"/>
    <mergeCell ref="B6:C6"/>
    <mergeCell ref="A1:C1"/>
    <mergeCell ref="D1:F1"/>
    <mergeCell ref="A2:C2"/>
    <mergeCell ref="B11:C11"/>
    <mergeCell ref="B12:C12"/>
    <mergeCell ref="B9:C9"/>
    <mergeCell ref="B10:C10"/>
    <mergeCell ref="B7:C7"/>
    <mergeCell ref="B8:C8"/>
  </mergeCells>
  <printOptions/>
  <pageMargins left="0.75" right="0.75" top="0.51" bottom="0.5" header="0.5" footer="0.5"/>
  <pageSetup orientation="portrait" r:id="rId1"/>
</worksheet>
</file>

<file path=xl/worksheets/sheet4.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R5" sqref="R5"/>
    </sheetView>
  </sheetViews>
  <sheetFormatPr defaultColWidth="9.00390625" defaultRowHeight="15.75"/>
  <cols>
    <col min="1" max="1" width="3.875" style="20" customWidth="1"/>
    <col min="2" max="2" width="27.00390625" style="8" customWidth="1"/>
    <col min="3" max="3" width="4.75390625" style="20" customWidth="1"/>
    <col min="4" max="4" width="3.75390625" style="20" customWidth="1"/>
    <col min="5" max="5" width="4.375" style="20" customWidth="1"/>
    <col min="6" max="6" width="3.625" style="20" customWidth="1"/>
    <col min="7" max="7" width="3.375" style="20" customWidth="1"/>
    <col min="8" max="8" width="3.75390625" style="20" customWidth="1"/>
    <col min="9" max="11" width="4.75390625" style="20" customWidth="1"/>
    <col min="12" max="12" width="4.625" style="20" customWidth="1"/>
    <col min="13" max="13" width="4.75390625" style="20" customWidth="1"/>
    <col min="14" max="14" width="4.00390625" style="20" customWidth="1"/>
    <col min="15" max="16" width="4.75390625" style="20" customWidth="1"/>
    <col min="17" max="16384" width="9.00390625" style="8" customWidth="1"/>
  </cols>
  <sheetData>
    <row r="1" spans="1:16" ht="18.75" customHeight="1">
      <c r="A1" s="139" t="s">
        <v>186</v>
      </c>
      <c r="B1" s="139"/>
      <c r="C1" s="139"/>
      <c r="D1" s="139"/>
      <c r="E1" s="139"/>
      <c r="G1" s="8"/>
      <c r="H1" s="8"/>
      <c r="M1" s="92" t="s">
        <v>124</v>
      </c>
      <c r="N1" s="92"/>
      <c r="O1" s="92"/>
      <c r="P1" s="92"/>
    </row>
    <row r="2" spans="1:5" ht="18.75" customHeight="1">
      <c r="A2" s="140" t="s">
        <v>200</v>
      </c>
      <c r="B2" s="140"/>
      <c r="C2" s="140"/>
      <c r="D2" s="140"/>
      <c r="E2" s="140"/>
    </row>
    <row r="3" spans="1:16" ht="17.25" customHeight="1">
      <c r="A3" s="86" t="s">
        <v>164</v>
      </c>
      <c r="B3" s="86"/>
      <c r="C3" s="86"/>
      <c r="D3" s="86"/>
      <c r="E3" s="86"/>
      <c r="F3" s="86"/>
      <c r="G3" s="86"/>
      <c r="H3" s="86"/>
      <c r="I3" s="86"/>
      <c r="J3" s="86"/>
      <c r="K3" s="86"/>
      <c r="L3" s="86"/>
      <c r="M3" s="86"/>
      <c r="N3" s="86"/>
      <c r="O3" s="86"/>
      <c r="P3" s="86"/>
    </row>
    <row r="4" spans="1:16" ht="17.25" customHeight="1">
      <c r="A4" s="137" t="s">
        <v>205</v>
      </c>
      <c r="B4" s="137"/>
      <c r="C4" s="137"/>
      <c r="D4" s="137"/>
      <c r="E4" s="137"/>
      <c r="F4" s="137"/>
      <c r="G4" s="137"/>
      <c r="H4" s="137"/>
      <c r="I4" s="137"/>
      <c r="J4" s="137"/>
      <c r="K4" s="137"/>
      <c r="L4" s="137"/>
      <c r="M4" s="137"/>
      <c r="N4" s="137"/>
      <c r="O4" s="137"/>
      <c r="P4" s="137"/>
    </row>
    <row r="5" spans="1:16" ht="15.75">
      <c r="A5" s="144" t="s">
        <v>206</v>
      </c>
      <c r="B5" s="144"/>
      <c r="C5" s="144"/>
      <c r="D5" s="144"/>
      <c r="E5" s="144"/>
      <c r="F5" s="144"/>
      <c r="G5" s="144"/>
      <c r="H5" s="144"/>
      <c r="I5" s="144"/>
      <c r="J5" s="144"/>
      <c r="K5" s="144"/>
      <c r="L5" s="144"/>
      <c r="M5" s="144"/>
      <c r="N5" s="144"/>
      <c r="O5" s="144"/>
      <c r="P5" s="144"/>
    </row>
    <row r="6" spans="1:16" s="48" customFormat="1" ht="30.75" customHeight="1">
      <c r="A6" s="141" t="s">
        <v>1</v>
      </c>
      <c r="B6" s="96" t="s">
        <v>2</v>
      </c>
      <c r="C6" s="96" t="s">
        <v>36</v>
      </c>
      <c r="D6" s="96" t="s">
        <v>125</v>
      </c>
      <c r="E6" s="96"/>
      <c r="F6" s="96"/>
      <c r="G6" s="96"/>
      <c r="H6" s="96"/>
      <c r="I6" s="96"/>
      <c r="J6" s="96" t="s">
        <v>126</v>
      </c>
      <c r="K6" s="96"/>
      <c r="L6" s="96"/>
      <c r="M6" s="96" t="s">
        <v>127</v>
      </c>
      <c r="N6" s="96"/>
      <c r="O6" s="96"/>
      <c r="P6" s="96"/>
    </row>
    <row r="7" spans="1:16" s="48" customFormat="1" ht="36">
      <c r="A7" s="142"/>
      <c r="B7" s="96"/>
      <c r="C7" s="96"/>
      <c r="D7" s="52" t="s">
        <v>128</v>
      </c>
      <c r="E7" s="52" t="s">
        <v>129</v>
      </c>
      <c r="F7" s="52" t="s">
        <v>130</v>
      </c>
      <c r="G7" s="52" t="s">
        <v>131</v>
      </c>
      <c r="H7" s="52" t="s">
        <v>132</v>
      </c>
      <c r="I7" s="52" t="s">
        <v>133</v>
      </c>
      <c r="J7" s="53" t="s">
        <v>134</v>
      </c>
      <c r="K7" s="53" t="s">
        <v>135</v>
      </c>
      <c r="L7" s="53" t="s">
        <v>136</v>
      </c>
      <c r="M7" s="53" t="s">
        <v>137</v>
      </c>
      <c r="N7" s="53" t="s">
        <v>138</v>
      </c>
      <c r="O7" s="53" t="s">
        <v>139</v>
      </c>
      <c r="P7" s="52" t="s">
        <v>140</v>
      </c>
    </row>
    <row r="8" spans="1:16" ht="31.5" customHeight="1">
      <c r="A8" s="143"/>
      <c r="B8" s="37" t="s">
        <v>185</v>
      </c>
      <c r="C8" s="45">
        <f>D8</f>
        <v>26</v>
      </c>
      <c r="D8" s="45">
        <f>E8+F8+G8+H8+I8</f>
        <v>26</v>
      </c>
      <c r="E8" s="45"/>
      <c r="F8" s="45">
        <v>7</v>
      </c>
      <c r="G8" s="45">
        <v>10</v>
      </c>
      <c r="H8" s="45">
        <v>8</v>
      </c>
      <c r="I8" s="45">
        <v>1</v>
      </c>
      <c r="J8" s="45">
        <v>8</v>
      </c>
      <c r="K8" s="45">
        <v>10</v>
      </c>
      <c r="L8" s="45">
        <v>7</v>
      </c>
      <c r="M8" s="45">
        <v>14</v>
      </c>
      <c r="N8" s="45">
        <v>6</v>
      </c>
      <c r="O8" s="45">
        <v>1</v>
      </c>
      <c r="P8" s="45"/>
    </row>
    <row r="9" spans="1:16" s="12" customFormat="1" ht="18.75" customHeight="1">
      <c r="A9" s="96" t="s">
        <v>9</v>
      </c>
      <c r="B9" s="37" t="s">
        <v>141</v>
      </c>
      <c r="C9" s="45">
        <f>D9</f>
        <v>18</v>
      </c>
      <c r="D9" s="45">
        <f aca="true" t="shared" si="0" ref="D9:D29">E9+F9+G9+H9+I9</f>
        <v>18</v>
      </c>
      <c r="E9" s="13"/>
      <c r="F9" s="13">
        <v>5</v>
      </c>
      <c r="G9" s="13">
        <v>8</v>
      </c>
      <c r="H9" s="13">
        <v>5</v>
      </c>
      <c r="I9" s="13"/>
      <c r="J9" s="13">
        <v>5</v>
      </c>
      <c r="K9" s="13">
        <v>8</v>
      </c>
      <c r="L9" s="13">
        <v>5</v>
      </c>
      <c r="M9" s="13">
        <v>11</v>
      </c>
      <c r="N9" s="13">
        <v>6</v>
      </c>
      <c r="O9" s="13">
        <v>1</v>
      </c>
      <c r="P9" s="13"/>
    </row>
    <row r="10" spans="1:16" ht="15.75" customHeight="1">
      <c r="A10" s="96"/>
      <c r="B10" s="38" t="s">
        <v>142</v>
      </c>
      <c r="C10" s="45">
        <f aca="true" t="shared" si="1" ref="C10:C29">D10</f>
        <v>0</v>
      </c>
      <c r="D10" s="45">
        <f t="shared" si="0"/>
        <v>0</v>
      </c>
      <c r="E10" s="45"/>
      <c r="F10" s="45"/>
      <c r="G10" s="45"/>
      <c r="H10" s="45"/>
      <c r="I10" s="45"/>
      <c r="J10" s="45"/>
      <c r="K10" s="45"/>
      <c r="L10" s="45"/>
      <c r="M10" s="45"/>
      <c r="N10" s="45"/>
      <c r="O10" s="45"/>
      <c r="P10" s="45"/>
    </row>
    <row r="11" spans="1:16" ht="18.75" customHeight="1">
      <c r="A11" s="43" t="s">
        <v>39</v>
      </c>
      <c r="B11" s="38" t="s">
        <v>143</v>
      </c>
      <c r="C11" s="45">
        <f t="shared" si="1"/>
        <v>0</v>
      </c>
      <c r="D11" s="45">
        <f t="shared" si="0"/>
        <v>0</v>
      </c>
      <c r="E11" s="43"/>
      <c r="F11" s="43"/>
      <c r="G11" s="43"/>
      <c r="H11" s="43"/>
      <c r="I11" s="43"/>
      <c r="J11" s="43"/>
      <c r="K11" s="43"/>
      <c r="L11" s="43"/>
      <c r="M11" s="43"/>
      <c r="N11" s="43"/>
      <c r="O11" s="43"/>
      <c r="P11" s="43"/>
    </row>
    <row r="12" spans="1:16" ht="18.75" customHeight="1">
      <c r="A12" s="43" t="s">
        <v>40</v>
      </c>
      <c r="B12" s="38" t="s">
        <v>144</v>
      </c>
      <c r="C12" s="45">
        <f t="shared" si="1"/>
        <v>1</v>
      </c>
      <c r="D12" s="45">
        <f t="shared" si="0"/>
        <v>1</v>
      </c>
      <c r="E12" s="43"/>
      <c r="F12" s="43">
        <v>1</v>
      </c>
      <c r="G12" s="43"/>
      <c r="H12" s="43"/>
      <c r="I12" s="43"/>
      <c r="J12" s="43"/>
      <c r="K12" s="43"/>
      <c r="L12" s="43">
        <v>1</v>
      </c>
      <c r="M12" s="43">
        <v>1</v>
      </c>
      <c r="N12" s="43"/>
      <c r="O12" s="43"/>
      <c r="P12" s="43"/>
    </row>
    <row r="13" spans="1:16" ht="18.75" customHeight="1">
      <c r="A13" s="43" t="s">
        <v>41</v>
      </c>
      <c r="B13" s="38" t="s">
        <v>48</v>
      </c>
      <c r="C13" s="45">
        <f t="shared" si="1"/>
        <v>0</v>
      </c>
      <c r="D13" s="45">
        <f t="shared" si="0"/>
        <v>0</v>
      </c>
      <c r="E13" s="43"/>
      <c r="F13" s="43"/>
      <c r="G13" s="43"/>
      <c r="H13" s="43"/>
      <c r="I13" s="43"/>
      <c r="J13" s="43"/>
      <c r="K13" s="43"/>
      <c r="L13" s="43"/>
      <c r="M13" s="43"/>
      <c r="N13" s="43"/>
      <c r="O13" s="43"/>
      <c r="P13" s="43"/>
    </row>
    <row r="14" spans="1:16" ht="18.75" customHeight="1">
      <c r="A14" s="43" t="s">
        <v>42</v>
      </c>
      <c r="B14" s="38" t="s">
        <v>52</v>
      </c>
      <c r="C14" s="45">
        <f t="shared" si="1"/>
        <v>1</v>
      </c>
      <c r="D14" s="45">
        <f t="shared" si="0"/>
        <v>1</v>
      </c>
      <c r="E14" s="43"/>
      <c r="F14" s="43"/>
      <c r="G14" s="43">
        <v>1</v>
      </c>
      <c r="H14" s="43"/>
      <c r="I14" s="43"/>
      <c r="J14" s="43"/>
      <c r="K14" s="43">
        <v>1</v>
      </c>
      <c r="L14" s="43"/>
      <c r="M14" s="43">
        <v>1</v>
      </c>
      <c r="N14" s="43"/>
      <c r="O14" s="43"/>
      <c r="P14" s="43"/>
    </row>
    <row r="15" spans="1:16" ht="18.75" customHeight="1">
      <c r="A15" s="43" t="s">
        <v>46</v>
      </c>
      <c r="B15" s="38" t="s">
        <v>145</v>
      </c>
      <c r="C15" s="45">
        <f t="shared" si="1"/>
        <v>1</v>
      </c>
      <c r="D15" s="45">
        <f t="shared" si="0"/>
        <v>1</v>
      </c>
      <c r="E15" s="43"/>
      <c r="F15" s="43"/>
      <c r="G15" s="43">
        <v>1</v>
      </c>
      <c r="H15" s="43"/>
      <c r="I15" s="43"/>
      <c r="J15" s="43"/>
      <c r="K15" s="43">
        <v>1</v>
      </c>
      <c r="L15" s="43"/>
      <c r="M15" s="43">
        <v>1</v>
      </c>
      <c r="N15" s="43"/>
      <c r="O15" s="43"/>
      <c r="P15" s="43"/>
    </row>
    <row r="16" spans="1:16" ht="18.75" customHeight="1">
      <c r="A16" s="43" t="s">
        <v>47</v>
      </c>
      <c r="B16" s="38" t="s">
        <v>53</v>
      </c>
      <c r="C16" s="45">
        <f t="shared" si="1"/>
        <v>0</v>
      </c>
      <c r="D16" s="45">
        <f t="shared" si="0"/>
        <v>0</v>
      </c>
      <c r="E16" s="43"/>
      <c r="F16" s="43"/>
      <c r="G16" s="43"/>
      <c r="H16" s="43"/>
      <c r="I16" s="43"/>
      <c r="J16" s="43"/>
      <c r="K16" s="43"/>
      <c r="L16" s="43"/>
      <c r="M16" s="43"/>
      <c r="N16" s="43"/>
      <c r="O16" s="43"/>
      <c r="P16" s="43"/>
    </row>
    <row r="17" spans="1:16" s="12" customFormat="1" ht="18.75" customHeight="1">
      <c r="A17" s="45" t="s">
        <v>11</v>
      </c>
      <c r="B17" s="37" t="s">
        <v>146</v>
      </c>
      <c r="C17" s="45">
        <f t="shared" si="1"/>
        <v>0</v>
      </c>
      <c r="D17" s="45">
        <f t="shared" si="0"/>
        <v>0</v>
      </c>
      <c r="E17" s="45"/>
      <c r="F17" s="45"/>
      <c r="G17" s="45"/>
      <c r="H17" s="45"/>
      <c r="I17" s="45"/>
      <c r="J17" s="45"/>
      <c r="K17" s="45"/>
      <c r="L17" s="45"/>
      <c r="M17" s="45"/>
      <c r="N17" s="45"/>
      <c r="O17" s="45"/>
      <c r="P17" s="45"/>
    </row>
    <row r="18" spans="1:16" ht="18.75" customHeight="1">
      <c r="A18" s="43" t="s">
        <v>39</v>
      </c>
      <c r="B18" s="38" t="s">
        <v>147</v>
      </c>
      <c r="C18" s="45">
        <f t="shared" si="1"/>
        <v>0</v>
      </c>
      <c r="D18" s="45">
        <f t="shared" si="0"/>
        <v>0</v>
      </c>
      <c r="E18" s="43"/>
      <c r="F18" s="43"/>
      <c r="G18" s="43"/>
      <c r="H18" s="43"/>
      <c r="I18" s="43"/>
      <c r="J18" s="43"/>
      <c r="K18" s="43"/>
      <c r="L18" s="43"/>
      <c r="M18" s="43"/>
      <c r="N18" s="43"/>
      <c r="O18" s="43"/>
      <c r="P18" s="43"/>
    </row>
    <row r="19" spans="1:16" ht="18.75" customHeight="1">
      <c r="A19" s="43" t="s">
        <v>40</v>
      </c>
      <c r="B19" s="38" t="s">
        <v>148</v>
      </c>
      <c r="C19" s="45">
        <f t="shared" si="1"/>
        <v>1</v>
      </c>
      <c r="D19" s="45">
        <f t="shared" si="0"/>
        <v>1</v>
      </c>
      <c r="E19" s="43"/>
      <c r="F19" s="43">
        <v>1</v>
      </c>
      <c r="G19" s="43"/>
      <c r="H19" s="43"/>
      <c r="I19" s="43"/>
      <c r="J19" s="43"/>
      <c r="K19" s="43"/>
      <c r="L19" s="43">
        <v>1</v>
      </c>
      <c r="M19" s="43">
        <v>1</v>
      </c>
      <c r="N19" s="43"/>
      <c r="O19" s="43"/>
      <c r="P19" s="43"/>
    </row>
    <row r="20" spans="1:16" s="12" customFormat="1" ht="18.75" customHeight="1">
      <c r="A20" s="45" t="s">
        <v>14</v>
      </c>
      <c r="B20" s="37" t="s">
        <v>149</v>
      </c>
      <c r="C20" s="45">
        <f t="shared" si="1"/>
        <v>0</v>
      </c>
      <c r="D20" s="45">
        <f t="shared" si="0"/>
        <v>0</v>
      </c>
      <c r="E20" s="45"/>
      <c r="F20" s="45"/>
      <c r="G20" s="45"/>
      <c r="H20" s="45"/>
      <c r="I20" s="45"/>
      <c r="J20" s="45"/>
      <c r="K20" s="45"/>
      <c r="L20" s="45"/>
      <c r="M20" s="45"/>
      <c r="N20" s="45"/>
      <c r="O20" s="45"/>
      <c r="P20" s="45"/>
    </row>
    <row r="21" spans="1:16" ht="18.75" customHeight="1">
      <c r="A21" s="43" t="s">
        <v>39</v>
      </c>
      <c r="B21" s="38" t="s">
        <v>150</v>
      </c>
      <c r="C21" s="45">
        <f t="shared" si="1"/>
        <v>1</v>
      </c>
      <c r="D21" s="45">
        <f t="shared" si="0"/>
        <v>1</v>
      </c>
      <c r="E21" s="43"/>
      <c r="F21" s="43"/>
      <c r="G21" s="43"/>
      <c r="H21" s="43">
        <v>1</v>
      </c>
      <c r="I21" s="43"/>
      <c r="J21" s="43">
        <v>1</v>
      </c>
      <c r="K21" s="43"/>
      <c r="L21" s="43"/>
      <c r="M21" s="43"/>
      <c r="N21" s="43"/>
      <c r="O21" s="43"/>
      <c r="P21" s="43"/>
    </row>
    <row r="22" spans="1:16" ht="18.75" customHeight="1">
      <c r="A22" s="43" t="s">
        <v>40</v>
      </c>
      <c r="B22" s="38" t="s">
        <v>151</v>
      </c>
      <c r="C22" s="45">
        <f t="shared" si="1"/>
        <v>0</v>
      </c>
      <c r="D22" s="45">
        <f t="shared" si="0"/>
        <v>0</v>
      </c>
      <c r="E22" s="43"/>
      <c r="F22" s="43"/>
      <c r="G22" s="43"/>
      <c r="H22" s="43"/>
      <c r="I22" s="43"/>
      <c r="J22" s="43"/>
      <c r="K22" s="43"/>
      <c r="L22" s="43"/>
      <c r="M22" s="43"/>
      <c r="N22" s="43"/>
      <c r="O22" s="43"/>
      <c r="P22" s="43"/>
    </row>
    <row r="23" spans="1:16" ht="18.75" customHeight="1">
      <c r="A23" s="43" t="s">
        <v>41</v>
      </c>
      <c r="B23" s="38" t="s">
        <v>152</v>
      </c>
      <c r="C23" s="45">
        <f t="shared" si="1"/>
        <v>0</v>
      </c>
      <c r="D23" s="45">
        <f t="shared" si="0"/>
        <v>0</v>
      </c>
      <c r="E23" s="43"/>
      <c r="F23" s="43"/>
      <c r="G23" s="43"/>
      <c r="H23" s="43"/>
      <c r="I23" s="43"/>
      <c r="J23" s="43"/>
      <c r="K23" s="43"/>
      <c r="L23" s="43"/>
      <c r="M23" s="43"/>
      <c r="N23" s="43"/>
      <c r="O23" s="43"/>
      <c r="P23" s="43"/>
    </row>
    <row r="24" spans="1:16" ht="18.75" customHeight="1">
      <c r="A24" s="43" t="s">
        <v>42</v>
      </c>
      <c r="B24" s="38" t="s">
        <v>153</v>
      </c>
      <c r="C24" s="45">
        <f t="shared" si="1"/>
        <v>0</v>
      </c>
      <c r="D24" s="45">
        <f t="shared" si="0"/>
        <v>0</v>
      </c>
      <c r="E24" s="43"/>
      <c r="F24" s="43"/>
      <c r="G24" s="43"/>
      <c r="H24" s="43"/>
      <c r="I24" s="43"/>
      <c r="J24" s="43"/>
      <c r="K24" s="43"/>
      <c r="L24" s="43"/>
      <c r="M24" s="43"/>
      <c r="N24" s="43"/>
      <c r="O24" s="43"/>
      <c r="P24" s="43"/>
    </row>
    <row r="25" spans="1:16" ht="18.75" customHeight="1">
      <c r="A25" s="43" t="s">
        <v>46</v>
      </c>
      <c r="B25" s="38" t="s">
        <v>154</v>
      </c>
      <c r="C25" s="45">
        <f t="shared" si="1"/>
        <v>2</v>
      </c>
      <c r="D25" s="45">
        <f t="shared" si="0"/>
        <v>2</v>
      </c>
      <c r="E25" s="43"/>
      <c r="F25" s="43"/>
      <c r="G25" s="43"/>
      <c r="H25" s="43">
        <v>2</v>
      </c>
      <c r="I25" s="43"/>
      <c r="J25" s="43">
        <v>2</v>
      </c>
      <c r="K25" s="43"/>
      <c r="L25" s="43"/>
      <c r="M25" s="43"/>
      <c r="N25" s="43"/>
      <c r="O25" s="43"/>
      <c r="P25" s="43"/>
    </row>
    <row r="26" spans="1:16" ht="34.5" customHeight="1">
      <c r="A26" s="43" t="s">
        <v>47</v>
      </c>
      <c r="B26" s="38" t="s">
        <v>155</v>
      </c>
      <c r="C26" s="45">
        <f t="shared" si="1"/>
        <v>0</v>
      </c>
      <c r="D26" s="45">
        <f t="shared" si="0"/>
        <v>0</v>
      </c>
      <c r="E26" s="43"/>
      <c r="F26" s="43"/>
      <c r="G26" s="43"/>
      <c r="H26" s="43"/>
      <c r="I26" s="43"/>
      <c r="J26" s="43"/>
      <c r="K26" s="43"/>
      <c r="L26" s="43"/>
      <c r="M26" s="43"/>
      <c r="N26" s="43"/>
      <c r="O26" s="43"/>
      <c r="P26" s="43"/>
    </row>
    <row r="27" spans="1:16" ht="34.5" customHeight="1">
      <c r="A27" s="43" t="s">
        <v>49</v>
      </c>
      <c r="B27" s="38" t="s">
        <v>156</v>
      </c>
      <c r="C27" s="45">
        <f t="shared" si="1"/>
        <v>0</v>
      </c>
      <c r="D27" s="45">
        <f t="shared" si="0"/>
        <v>0</v>
      </c>
      <c r="E27" s="43"/>
      <c r="F27" s="43"/>
      <c r="G27" s="43"/>
      <c r="H27" s="43"/>
      <c r="I27" s="43"/>
      <c r="J27" s="43"/>
      <c r="K27" s="43"/>
      <c r="L27" s="43"/>
      <c r="M27" s="43"/>
      <c r="N27" s="43"/>
      <c r="O27" s="43"/>
      <c r="P27" s="43"/>
    </row>
    <row r="28" spans="1:16" ht="34.5" customHeight="1">
      <c r="A28" s="43" t="s">
        <v>50</v>
      </c>
      <c r="B28" s="38" t="s">
        <v>157</v>
      </c>
      <c r="C28" s="45">
        <f t="shared" si="1"/>
        <v>0</v>
      </c>
      <c r="D28" s="45">
        <f t="shared" si="0"/>
        <v>0</v>
      </c>
      <c r="E28" s="43"/>
      <c r="F28" s="43"/>
      <c r="G28" s="43"/>
      <c r="H28" s="43"/>
      <c r="I28" s="43"/>
      <c r="J28" s="43"/>
      <c r="K28" s="43"/>
      <c r="L28" s="43"/>
      <c r="M28" s="43"/>
      <c r="N28" s="43"/>
      <c r="O28" s="43"/>
      <c r="P28" s="43"/>
    </row>
    <row r="29" spans="1:16" ht="18.75" customHeight="1">
      <c r="A29" s="43" t="s">
        <v>51</v>
      </c>
      <c r="B29" s="38" t="s">
        <v>184</v>
      </c>
      <c r="C29" s="45">
        <f t="shared" si="1"/>
        <v>1</v>
      </c>
      <c r="D29" s="45">
        <f t="shared" si="0"/>
        <v>1</v>
      </c>
      <c r="E29" s="43"/>
      <c r="F29" s="43"/>
      <c r="G29" s="43"/>
      <c r="H29" s="43"/>
      <c r="I29" s="43">
        <v>1</v>
      </c>
      <c r="J29" s="43"/>
      <c r="K29" s="43"/>
      <c r="L29" s="43"/>
      <c r="M29" s="43"/>
      <c r="N29" s="43"/>
      <c r="O29" s="43"/>
      <c r="P29" s="43"/>
    </row>
    <row r="30" ht="9" customHeight="1">
      <c r="A30" s="51"/>
    </row>
    <row r="31" spans="1:16" ht="19.5" customHeight="1">
      <c r="A31" s="138"/>
      <c r="J31" s="135" t="s">
        <v>207</v>
      </c>
      <c r="K31" s="135"/>
      <c r="L31" s="135"/>
      <c r="M31" s="135"/>
      <c r="N31" s="135"/>
      <c r="O31" s="135"/>
      <c r="P31" s="135"/>
    </row>
    <row r="32" spans="1:16" ht="19.5" customHeight="1">
      <c r="A32" s="138"/>
      <c r="J32" s="136" t="s">
        <v>34</v>
      </c>
      <c r="K32" s="136"/>
      <c r="L32" s="136"/>
      <c r="M32" s="136"/>
      <c r="N32" s="136"/>
      <c r="O32" s="136"/>
      <c r="P32" s="136"/>
    </row>
    <row r="33" spans="1:16" ht="19.5" customHeight="1">
      <c r="A33" s="138"/>
      <c r="J33" s="135"/>
      <c r="K33" s="135"/>
      <c r="L33" s="135"/>
      <c r="M33" s="135"/>
      <c r="N33" s="135"/>
      <c r="O33" s="135"/>
      <c r="P33" s="135"/>
    </row>
    <row r="34" spans="1:2" ht="15.75">
      <c r="A34" s="138"/>
      <c r="B34" s="49"/>
    </row>
    <row r="35" spans="1:2" ht="15.75">
      <c r="A35" s="138"/>
      <c r="B35" s="50"/>
    </row>
  </sheetData>
  <sheetProtection/>
  <mergeCells count="17">
    <mergeCell ref="A5:P5"/>
    <mergeCell ref="J33:P33"/>
    <mergeCell ref="J32:P32"/>
    <mergeCell ref="J31:P31"/>
    <mergeCell ref="M1:P1"/>
    <mergeCell ref="A4:P4"/>
    <mergeCell ref="A3:P3"/>
    <mergeCell ref="A31:A35"/>
    <mergeCell ref="A1:E1"/>
    <mergeCell ref="A2:E2"/>
    <mergeCell ref="A6:A8"/>
    <mergeCell ref="D6:I6"/>
    <mergeCell ref="J6:L6"/>
    <mergeCell ref="M6:P6"/>
    <mergeCell ref="A9:A10"/>
    <mergeCell ref="B6:B7"/>
    <mergeCell ref="C6:C7"/>
  </mergeCells>
  <printOptions/>
  <pageMargins left="0.39" right="0.41" top="0.4" bottom="0.17" header="0.41" footer="0.17"/>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Mr.Hien</dc:creator>
  <cp:keywords/>
  <dc:description/>
  <cp:lastModifiedBy>Windows User</cp:lastModifiedBy>
  <cp:lastPrinted>2018-05-15T07:42:57Z</cp:lastPrinted>
  <dcterms:created xsi:type="dcterms:W3CDTF">2018-05-15T02:14:53Z</dcterms:created>
  <dcterms:modified xsi:type="dcterms:W3CDTF">2018-11-08T14:17:57Z</dcterms:modified>
  <cp:category/>
  <cp:version/>
  <cp:contentType/>
  <cp:contentStatus/>
</cp:coreProperties>
</file>